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Ex2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Ex3.xml" ContentType="application/vnd.ms-office.chartex+xml"/>
  <Override PartName="/xl/charts/style9.xml" ContentType="application/vnd.ms-office.chartstyle+xml"/>
  <Override PartName="/xl/charts/colors9.xml" ContentType="application/vnd.ms-office.chartcolorstyle+xml"/>
  <Override PartName="/xl/charts/chart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Ex4.xml" ContentType="application/vnd.ms-office.chartex+xml"/>
  <Override PartName="/xl/charts/style12.xml" ContentType="application/vnd.ms-office.chartstyle+xml"/>
  <Override PartName="/xl/charts/colors1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mma\Desktop\all\school\رایانه\"/>
    </mc:Choice>
  </mc:AlternateContent>
  <xr:revisionPtr revIDLastSave="0" documentId="13_ncr:1_{9897272F-E651-45B1-87D3-C879625CA399}" xr6:coauthVersionLast="45" xr6:coauthVersionMax="45" xr10:uidLastSave="{00000000-0000-0000-0000-000000000000}"/>
  <bookViews>
    <workbookView xWindow="-120" yWindow="-120" windowWidth="20730" windowHeight="11760" xr2:uid="{41360693-2465-4ECD-9A56-4D835CAD3F85}"/>
  </bookViews>
  <sheets>
    <sheet name="کارنامه" sheetId="1" r:id="rId1"/>
    <sheet name="آقای 1" sheetId="9" r:id="rId2"/>
    <sheet name="آقای 3" sheetId="7" r:id="rId3"/>
    <sheet name="آقای 2" sheetId="8" r:id="rId4"/>
    <sheet name="چارت" sheetId="3" r:id="rId5"/>
  </sheets>
  <definedNames>
    <definedName name="_xlchart.v2.0" hidden="1">'آقای 2'!$I$21:$I$38</definedName>
    <definedName name="_xlchart.v2.1" hidden="1">'آقای 3'!$I$21:$I$38</definedName>
    <definedName name="_xlchart.v2.2" hidden="1">'آقای 1'!$I$21:$I$38</definedName>
    <definedName name="_xlchart.v2.3" hidden="1">کارنامه!$I$21:$I$38</definedName>
    <definedName name="_xlnm.Print_Area" localSheetId="1">'آقای 1'!$C$1:$O$56</definedName>
    <definedName name="_xlnm.Print_Area" localSheetId="3">'آقای 2'!$C$1:$O$56</definedName>
    <definedName name="_xlnm.Print_Area" localSheetId="2">'آقای 3'!$C$1:$O$56</definedName>
    <definedName name="_xlnm.Print_Area" localSheetId="4">چارت!$A$1:$Z$79</definedName>
    <definedName name="_xlnm.Print_Area" localSheetId="0">کارنامه!$C$1:$O$56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2" i="7" l="1"/>
  <c r="F42" i="7"/>
  <c r="J42" i="8"/>
  <c r="F42" i="8"/>
  <c r="J42" i="9"/>
  <c r="F42" i="9"/>
  <c r="F42" i="1"/>
  <c r="J42" i="1"/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B41" i="9"/>
  <c r="B40" i="9"/>
  <c r="B39" i="9"/>
  <c r="O38" i="9"/>
  <c r="D38" i="9" s="1"/>
  <c r="I38" i="9"/>
  <c r="A41" i="9" s="1"/>
  <c r="B38" i="9"/>
  <c r="I37" i="9"/>
  <c r="A40" i="9" s="1"/>
  <c r="C37" i="9"/>
  <c r="B37" i="9"/>
  <c r="I36" i="9"/>
  <c r="O36" i="9" s="1"/>
  <c r="D36" i="9" s="1"/>
  <c r="C36" i="9"/>
  <c r="B36" i="9"/>
  <c r="I35" i="9"/>
  <c r="A38" i="9" s="1"/>
  <c r="C35" i="9"/>
  <c r="B35" i="9"/>
  <c r="I34" i="9"/>
  <c r="C34" i="9"/>
  <c r="B34" i="9"/>
  <c r="I33" i="9"/>
  <c r="C33" i="9"/>
  <c r="B33" i="9"/>
  <c r="I32" i="9"/>
  <c r="O32" i="9" s="1"/>
  <c r="D32" i="9" s="1"/>
  <c r="C32" i="9"/>
  <c r="B32" i="9"/>
  <c r="I31" i="9"/>
  <c r="A34" i="9" s="1"/>
  <c r="C31" i="9"/>
  <c r="B31" i="9"/>
  <c r="I30" i="9"/>
  <c r="C30" i="9"/>
  <c r="B30" i="9"/>
  <c r="I29" i="9"/>
  <c r="C29" i="9"/>
  <c r="B29" i="9"/>
  <c r="I28" i="9"/>
  <c r="O28" i="9" s="1"/>
  <c r="D28" i="9" s="1"/>
  <c r="C28" i="9"/>
  <c r="B28" i="9"/>
  <c r="I27" i="9"/>
  <c r="A30" i="9" s="1"/>
  <c r="C27" i="9"/>
  <c r="B27" i="9"/>
  <c r="I26" i="9"/>
  <c r="C26" i="9"/>
  <c r="B26" i="9"/>
  <c r="I25" i="9"/>
  <c r="C25" i="9"/>
  <c r="B25" i="9"/>
  <c r="I24" i="9"/>
  <c r="O24" i="9" s="1"/>
  <c r="D24" i="9" s="1"/>
  <c r="C24" i="9"/>
  <c r="B24" i="9"/>
  <c r="I23" i="9"/>
  <c r="A26" i="9" s="1"/>
  <c r="C23" i="9"/>
  <c r="I22" i="9"/>
  <c r="O22" i="9" s="1"/>
  <c r="D22" i="9" s="1"/>
  <c r="C22" i="9"/>
  <c r="I21" i="9"/>
  <c r="C21" i="9"/>
  <c r="C20" i="9"/>
  <c r="B41" i="8"/>
  <c r="B40" i="8"/>
  <c r="B39" i="8"/>
  <c r="I38" i="8"/>
  <c r="O38" i="8" s="1"/>
  <c r="B38" i="8"/>
  <c r="I37" i="8"/>
  <c r="A40" i="8" s="1"/>
  <c r="C37" i="8"/>
  <c r="B37" i="8"/>
  <c r="I36" i="8"/>
  <c r="A39" i="8" s="1"/>
  <c r="C36" i="8"/>
  <c r="B36" i="8"/>
  <c r="I35" i="8"/>
  <c r="A38" i="8" s="1"/>
  <c r="C35" i="8"/>
  <c r="B35" i="8"/>
  <c r="I34" i="8"/>
  <c r="C34" i="8"/>
  <c r="B34" i="8"/>
  <c r="I33" i="8"/>
  <c r="A36" i="8" s="1"/>
  <c r="C33" i="8"/>
  <c r="B33" i="8"/>
  <c r="I32" i="8"/>
  <c r="A35" i="8" s="1"/>
  <c r="C32" i="8"/>
  <c r="B32" i="8"/>
  <c r="I31" i="8"/>
  <c r="A34" i="8" s="1"/>
  <c r="C31" i="8"/>
  <c r="B31" i="8"/>
  <c r="I30" i="8"/>
  <c r="C30" i="8"/>
  <c r="B30" i="8"/>
  <c r="I29" i="8"/>
  <c r="A32" i="8" s="1"/>
  <c r="C29" i="8"/>
  <c r="B29" i="8"/>
  <c r="I28" i="8"/>
  <c r="A31" i="8" s="1"/>
  <c r="C28" i="8"/>
  <c r="B28" i="8"/>
  <c r="I27" i="8"/>
  <c r="A30" i="8" s="1"/>
  <c r="C27" i="8"/>
  <c r="B27" i="8"/>
  <c r="I26" i="8"/>
  <c r="C26" i="8"/>
  <c r="B26" i="8"/>
  <c r="I25" i="8"/>
  <c r="A28" i="8" s="1"/>
  <c r="C25" i="8"/>
  <c r="B25" i="8"/>
  <c r="I24" i="8"/>
  <c r="A27" i="8" s="1"/>
  <c r="C24" i="8"/>
  <c r="B24" i="8"/>
  <c r="I23" i="8"/>
  <c r="A26" i="8" s="1"/>
  <c r="C23" i="8"/>
  <c r="I22" i="8"/>
  <c r="A25" i="8" s="1"/>
  <c r="C22" i="8"/>
  <c r="I21" i="8"/>
  <c r="C21" i="8"/>
  <c r="C20" i="8"/>
  <c r="B41" i="7"/>
  <c r="B40" i="7"/>
  <c r="B39" i="7"/>
  <c r="I38" i="7"/>
  <c r="B38" i="7"/>
  <c r="I37" i="7"/>
  <c r="A40" i="7" s="1"/>
  <c r="C37" i="7"/>
  <c r="B37" i="7"/>
  <c r="I36" i="7"/>
  <c r="O36" i="7" s="1"/>
  <c r="C36" i="7"/>
  <c r="B36" i="7"/>
  <c r="I35" i="7"/>
  <c r="A38" i="7" s="1"/>
  <c r="C35" i="7"/>
  <c r="B35" i="7"/>
  <c r="I34" i="7"/>
  <c r="C34" i="7"/>
  <c r="B34" i="7"/>
  <c r="I33" i="7"/>
  <c r="C33" i="7"/>
  <c r="B33" i="7"/>
  <c r="I32" i="7"/>
  <c r="A35" i="7" s="1"/>
  <c r="C32" i="7"/>
  <c r="B32" i="7"/>
  <c r="I31" i="7"/>
  <c r="A34" i="7" s="1"/>
  <c r="C31" i="7"/>
  <c r="B31" i="7"/>
  <c r="I30" i="7"/>
  <c r="C30" i="7"/>
  <c r="B30" i="7"/>
  <c r="I29" i="7"/>
  <c r="C29" i="7"/>
  <c r="B29" i="7"/>
  <c r="I28" i="7"/>
  <c r="A31" i="7" s="1"/>
  <c r="C28" i="7"/>
  <c r="B28" i="7"/>
  <c r="I27" i="7"/>
  <c r="A30" i="7" s="1"/>
  <c r="C27" i="7"/>
  <c r="B27" i="7"/>
  <c r="I26" i="7"/>
  <c r="C26" i="7"/>
  <c r="B26" i="7"/>
  <c r="I25" i="7"/>
  <c r="C25" i="7"/>
  <c r="B25" i="7"/>
  <c r="I24" i="7"/>
  <c r="A27" i="7" s="1"/>
  <c r="C24" i="7"/>
  <c r="B24" i="7"/>
  <c r="I23" i="7"/>
  <c r="A26" i="7" s="1"/>
  <c r="C23" i="7"/>
  <c r="I22" i="7"/>
  <c r="C22" i="7"/>
  <c r="I21" i="7"/>
  <c r="C21" i="7"/>
  <c r="C20" i="7"/>
  <c r="D28" i="1"/>
  <c r="D33" i="1"/>
  <c r="I21" i="1"/>
  <c r="G21" i="1" s="1"/>
  <c r="I22" i="1"/>
  <c r="O22" i="1" s="1"/>
  <c r="I23" i="1"/>
  <c r="D23" i="1" s="1"/>
  <c r="I24" i="1"/>
  <c r="D24" i="1" s="1"/>
  <c r="I25" i="1"/>
  <c r="D25" i="1" s="1"/>
  <c r="I26" i="1"/>
  <c r="I27" i="1"/>
  <c r="D27" i="1" s="1"/>
  <c r="I28" i="1"/>
  <c r="I29" i="1"/>
  <c r="O29" i="1" s="1"/>
  <c r="I30" i="1"/>
  <c r="I31" i="1"/>
  <c r="I32" i="1"/>
  <c r="D32" i="1" s="1"/>
  <c r="I33" i="1"/>
  <c r="I34" i="1"/>
  <c r="I35" i="1"/>
  <c r="I36" i="1"/>
  <c r="D36" i="1" s="1"/>
  <c r="I37" i="1"/>
  <c r="O37" i="1" s="1"/>
  <c r="I38" i="1"/>
  <c r="O36" i="8" l="1"/>
  <c r="O31" i="8"/>
  <c r="O22" i="8"/>
  <c r="D22" i="8" s="1"/>
  <c r="A39" i="9"/>
  <c r="G25" i="7"/>
  <c r="G29" i="7"/>
  <c r="O24" i="8"/>
  <c r="D24" i="8" s="1"/>
  <c r="O25" i="8"/>
  <c r="D25" i="8" s="1"/>
  <c r="G21" i="7"/>
  <c r="G38" i="7"/>
  <c r="G26" i="7"/>
  <c r="O28" i="8"/>
  <c r="D28" i="8" s="1"/>
  <c r="D36" i="8"/>
  <c r="G34" i="7"/>
  <c r="O21" i="8"/>
  <c r="D21" i="8" s="1"/>
  <c r="G33" i="7"/>
  <c r="O27" i="9"/>
  <c r="D27" i="9" s="1"/>
  <c r="G40" i="9"/>
  <c r="O31" i="9"/>
  <c r="D31" i="9" s="1"/>
  <c r="G22" i="7"/>
  <c r="O23" i="9"/>
  <c r="D23" i="9" s="1"/>
  <c r="A25" i="9"/>
  <c r="O35" i="9"/>
  <c r="D35" i="9" s="1"/>
  <c r="G40" i="8"/>
  <c r="O23" i="8"/>
  <c r="D23" i="8" s="1"/>
  <c r="O29" i="8"/>
  <c r="D29" i="8" s="1"/>
  <c r="O32" i="8"/>
  <c r="D32" i="8" s="1"/>
  <c r="O35" i="8"/>
  <c r="O33" i="8"/>
  <c r="D33" i="8" s="1"/>
  <c r="G25" i="8"/>
  <c r="G30" i="7"/>
  <c r="O27" i="8"/>
  <c r="O37" i="8"/>
  <c r="D37" i="8" s="1"/>
  <c r="G29" i="8"/>
  <c r="G35" i="9"/>
  <c r="G27" i="9"/>
  <c r="G23" i="7"/>
  <c r="G34" i="9"/>
  <c r="G26" i="9"/>
  <c r="G27" i="7"/>
  <c r="G31" i="9"/>
  <c r="G23" i="9"/>
  <c r="G33" i="8"/>
  <c r="G31" i="7"/>
  <c r="G30" i="9"/>
  <c r="G22" i="9"/>
  <c r="G37" i="8"/>
  <c r="G35" i="7"/>
  <c r="G28" i="8"/>
  <c r="G36" i="8"/>
  <c r="G38" i="9"/>
  <c r="G28" i="7"/>
  <c r="G32" i="7"/>
  <c r="G36" i="7"/>
  <c r="G37" i="9"/>
  <c r="G33" i="9"/>
  <c r="G29" i="9"/>
  <c r="G25" i="9"/>
  <c r="G22" i="8"/>
  <c r="G26" i="8"/>
  <c r="G30" i="8"/>
  <c r="G34" i="8"/>
  <c r="G38" i="8"/>
  <c r="G37" i="7"/>
  <c r="G24" i="8"/>
  <c r="G32" i="8"/>
  <c r="G24" i="7"/>
  <c r="G36" i="9"/>
  <c r="G32" i="9"/>
  <c r="G28" i="9"/>
  <c r="G24" i="9"/>
  <c r="G23" i="8"/>
  <c r="G27" i="8"/>
  <c r="G31" i="8"/>
  <c r="G35" i="8"/>
  <c r="G21" i="8"/>
  <c r="G21" i="9"/>
  <c r="A29" i="9"/>
  <c r="A33" i="9"/>
  <c r="A37" i="9"/>
  <c r="A24" i="9"/>
  <c r="O26" i="9"/>
  <c r="D26" i="9" s="1"/>
  <c r="A28" i="9"/>
  <c r="O30" i="9"/>
  <c r="A32" i="9"/>
  <c r="O34" i="9"/>
  <c r="D34" i="9" s="1"/>
  <c r="A36" i="9"/>
  <c r="O21" i="9"/>
  <c r="D21" i="9" s="1"/>
  <c r="O25" i="9"/>
  <c r="D25" i="9" s="1"/>
  <c r="A27" i="9"/>
  <c r="O29" i="9"/>
  <c r="D29" i="9" s="1"/>
  <c r="D30" i="9"/>
  <c r="A31" i="9"/>
  <c r="O33" i="9"/>
  <c r="D33" i="9" s="1"/>
  <c r="A35" i="9"/>
  <c r="O37" i="9"/>
  <c r="D37" i="9" s="1"/>
  <c r="A37" i="8"/>
  <c r="A24" i="8"/>
  <c r="O26" i="8"/>
  <c r="D26" i="8" s="1"/>
  <c r="D27" i="8"/>
  <c r="O30" i="8"/>
  <c r="D30" i="8" s="1"/>
  <c r="D31" i="8"/>
  <c r="O34" i="8"/>
  <c r="D34" i="8" s="1"/>
  <c r="D35" i="8"/>
  <c r="D38" i="8"/>
  <c r="A41" i="8"/>
  <c r="A29" i="8"/>
  <c r="A33" i="8"/>
  <c r="D36" i="7"/>
  <c r="O24" i="7"/>
  <c r="D24" i="7" s="1"/>
  <c r="O23" i="7"/>
  <c r="D23" i="7" s="1"/>
  <c r="O22" i="7"/>
  <c r="D22" i="7" s="1"/>
  <c r="G40" i="7"/>
  <c r="A25" i="7"/>
  <c r="O27" i="7"/>
  <c r="O32" i="7"/>
  <c r="D32" i="7" s="1"/>
  <c r="O35" i="7"/>
  <c r="D35" i="7" s="1"/>
  <c r="O38" i="7"/>
  <c r="D38" i="7" s="1"/>
  <c r="A41" i="7"/>
  <c r="D27" i="7"/>
  <c r="O28" i="7"/>
  <c r="D28" i="7" s="1"/>
  <c r="O31" i="7"/>
  <c r="D31" i="7" s="1"/>
  <c r="A39" i="7"/>
  <c r="A33" i="7"/>
  <c r="A37" i="7"/>
  <c r="A24" i="7"/>
  <c r="A28" i="7"/>
  <c r="O30" i="7"/>
  <c r="D30" i="7" s="1"/>
  <c r="A32" i="7"/>
  <c r="O34" i="7"/>
  <c r="D34" i="7" s="1"/>
  <c r="A36" i="7"/>
  <c r="O21" i="7"/>
  <c r="D21" i="7" s="1"/>
  <c r="O25" i="7"/>
  <c r="D25" i="7" s="1"/>
  <c r="O29" i="7"/>
  <c r="D29" i="7" s="1"/>
  <c r="O33" i="7"/>
  <c r="D33" i="7" s="1"/>
  <c r="O37" i="7"/>
  <c r="A29" i="7"/>
  <c r="O26" i="7"/>
  <c r="D26" i="7" s="1"/>
  <c r="D37" i="7"/>
  <c r="D37" i="1"/>
  <c r="D29" i="1"/>
  <c r="D35" i="1"/>
  <c r="D31" i="1"/>
  <c r="D34" i="1"/>
  <c r="D26" i="1"/>
  <c r="D22" i="1"/>
  <c r="G40" i="1"/>
  <c r="O35" i="1"/>
  <c r="O23" i="1"/>
  <c r="O31" i="1"/>
  <c r="O27" i="1"/>
  <c r="O26" i="1"/>
  <c r="O34" i="1"/>
  <c r="O33" i="1"/>
  <c r="O38" i="1"/>
  <c r="D38" i="1" s="1"/>
  <c r="O25" i="1"/>
  <c r="O28" i="1"/>
  <c r="O24" i="1"/>
  <c r="O36" i="1"/>
  <c r="O32" i="1"/>
  <c r="A26" i="1" l="1"/>
  <c r="A27" i="1"/>
  <c r="A29" i="1"/>
  <c r="A30" i="1"/>
  <c r="A31" i="1"/>
  <c r="A35" i="1"/>
  <c r="A36" i="1"/>
  <c r="A37" i="1"/>
  <c r="A38" i="1"/>
  <c r="A39" i="1"/>
  <c r="A40" i="1"/>
  <c r="A41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20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24" i="1"/>
  <c r="O30" i="1"/>
  <c r="D30" i="1" s="1"/>
  <c r="O21" i="1" l="1"/>
  <c r="D21" i="1" s="1"/>
  <c r="A33" i="1"/>
  <c r="A34" i="1"/>
  <c r="A28" i="1"/>
  <c r="A32" i="1"/>
  <c r="A25" i="1"/>
  <c r="A2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mmma</author>
  </authors>
  <commentList>
    <comment ref="H1" authorId="0" shapeId="0" xr:uid="{EB13008C-7213-4D02-BA7F-899C6F51B578}">
      <text>
        <r>
          <rPr>
            <b/>
            <sz val="9"/>
            <color indexed="81"/>
            <rFont val="Tahoma"/>
            <family val="2"/>
          </rPr>
          <t>mmma: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mmma</author>
  </authors>
  <commentList>
    <comment ref="H1" authorId="0" shapeId="0" xr:uid="{6B32BA35-C6A7-45E6-8099-7C4BBB0222FE}">
      <text>
        <r>
          <rPr>
            <b/>
            <sz val="9"/>
            <color indexed="81"/>
            <rFont val="Tahoma"/>
            <family val="2"/>
          </rPr>
          <t>mmma: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mmma</author>
  </authors>
  <commentList>
    <comment ref="H1" authorId="0" shapeId="0" xr:uid="{191F58DF-1B0B-4BC9-8B33-A0F036503B76}">
      <text>
        <r>
          <rPr>
            <b/>
            <sz val="9"/>
            <color indexed="81"/>
            <rFont val="Tahoma"/>
            <family val="2"/>
          </rPr>
          <t>mmma: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<sst xmlns="http://schemas.openxmlformats.org/spreadsheetml/2006/main" count="162" uniqueCount="42">
  <si>
    <t>درس</t>
  </si>
  <si>
    <t>مستمر</t>
  </si>
  <si>
    <t>پایانی</t>
  </si>
  <si>
    <t>میانگین</t>
  </si>
  <si>
    <t>بالاترین نمره</t>
  </si>
  <si>
    <t>پایه:</t>
  </si>
  <si>
    <t>نام و نام خانوادگی:</t>
  </si>
  <si>
    <t>محمد مهدی مخلص الائمه</t>
  </si>
  <si>
    <t>قرائت قرآن</t>
  </si>
  <si>
    <t>مفاهیم قرآن</t>
  </si>
  <si>
    <t>پیام های آسمانی</t>
  </si>
  <si>
    <t>عربی</t>
  </si>
  <si>
    <t>مطالعات اجتماعی</t>
  </si>
  <si>
    <t>قرائت و دستور فارسی</t>
  </si>
  <si>
    <t>املا فارسی</t>
  </si>
  <si>
    <t>آیین نگارش و انشا فارسی</t>
  </si>
  <si>
    <t>زبان انگلیسی</t>
  </si>
  <si>
    <t>ریاضیات</t>
  </si>
  <si>
    <t>علوم تجربی</t>
  </si>
  <si>
    <t>خط</t>
  </si>
  <si>
    <t>کاروفناوری</t>
  </si>
  <si>
    <t>کارگاه</t>
  </si>
  <si>
    <t>تفکر و سبک زندگی</t>
  </si>
  <si>
    <t>رایانه</t>
  </si>
  <si>
    <t>آمادگی دفاعی</t>
  </si>
  <si>
    <t>تربیت بدنی</t>
  </si>
  <si>
    <t>نهم</t>
  </si>
  <si>
    <t>ب</t>
  </si>
  <si>
    <t>شماره</t>
  </si>
  <si>
    <t>توضیحات</t>
  </si>
  <si>
    <t>کارنمای امتحانات نوبت اول</t>
  </si>
  <si>
    <t>دبیرستان میزان(دوره اول) - سال تحصیلی 1398-99</t>
  </si>
  <si>
    <t>معدل</t>
  </si>
  <si>
    <t xml:space="preserve">                                </t>
  </si>
  <si>
    <t>کمترین معدل:</t>
  </si>
  <si>
    <t>بیشترین معدل:</t>
  </si>
  <si>
    <t>مهر مدرسه :</t>
  </si>
  <si>
    <t>امزای معاونت آموزشی مدرسه :</t>
  </si>
  <si>
    <t>امضای مدیر مدرسه:</t>
  </si>
  <si>
    <t>کد ملی:</t>
  </si>
  <si>
    <t>منطقه آموزش  و پرورش:</t>
  </si>
  <si>
    <t>متوسطه اول منطقه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</si>
</sst>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2060"/>
      <name val="Calibri"/>
      <family val="2"/>
      <scheme val="minor"/>
    </font>
    <font>
      <sz val="14"/>
      <name val="B Koodak"/>
      <charset val="178"/>
    </font>
    <font>
      <sz val="12"/>
      <name val="B Koodak"/>
      <charset val="178"/>
    </font>
    <font>
      <sz val="28"/>
      <color theme="1"/>
      <name val="B Zar"/>
      <charset val="178"/>
    </font>
    <font>
      <sz val="40"/>
      <color theme="1"/>
      <name val="Calibri"/>
      <family val="2"/>
      <charset val="178"/>
      <scheme val="minor"/>
    </font>
    <font>
      <sz val="40"/>
      <color theme="1"/>
      <name val="Calibri"/>
      <family val="2"/>
      <scheme val="minor"/>
    </font>
    <font>
      <b/>
      <sz val="15"/>
      <color theme="1"/>
      <name val="B Yagut"/>
      <charset val="178"/>
    </font>
    <font>
      <sz val="11"/>
      <color theme="6" tint="-0.499984740745262"/>
      <name val="Calibri"/>
      <family val="2"/>
      <scheme val="minor"/>
    </font>
    <font>
      <sz val="16"/>
      <name val="B Zar"/>
      <charset val="178"/>
    </font>
    <font>
      <sz val="22"/>
      <color theme="1"/>
      <name val="B Zar"/>
      <charset val="178"/>
    </font>
    <font>
      <sz val="15"/>
      <name val="B Nazanin"/>
      <charset val="178"/>
    </font>
    <font>
      <sz val="14"/>
      <color theme="1"/>
      <name val="B Nazanin"/>
      <charset val="178"/>
    </font>
    <font>
      <sz val="15"/>
      <color theme="1"/>
      <name val="B Nazanin"/>
      <charset val="178"/>
    </font>
    <font>
      <sz val="20"/>
      <color theme="1"/>
      <name val="B Nazanin"/>
      <charset val="178"/>
    </font>
    <font>
      <sz val="24"/>
      <color theme="1"/>
      <name val="B Koodak"/>
      <charset val="178"/>
    </font>
    <font>
      <sz val="48"/>
      <color theme="1"/>
      <name val="B Koodak"/>
      <charset val="178"/>
    </font>
    <font>
      <sz val="40"/>
      <color theme="1"/>
      <name val="B Yagut"/>
      <charset val="178"/>
    </font>
    <font>
      <b/>
      <sz val="30"/>
      <color theme="1"/>
      <name val="B Yagut"/>
      <charset val="178"/>
    </font>
    <font>
      <b/>
      <sz val="18"/>
      <color theme="1"/>
      <name val="B Nazanin"/>
      <charset val="178"/>
    </font>
    <font>
      <b/>
      <sz val="28"/>
      <color theme="1"/>
      <name val="B Nazanin"/>
      <charset val="178"/>
    </font>
  </fonts>
  <fills count="1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1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Dashed">
        <color theme="7" tint="-0.24994659260841701"/>
      </left>
      <right/>
      <top style="mediumDashed">
        <color theme="7" tint="-0.24994659260841701"/>
      </top>
      <bottom style="mediumDashed">
        <color theme="7" tint="-0.24994659260841701"/>
      </bottom>
      <diagonal/>
    </border>
    <border>
      <left/>
      <right style="mediumDashed">
        <color theme="7" tint="-0.24994659260841701"/>
      </right>
      <top style="mediumDashed">
        <color theme="7" tint="-0.24994659260841701"/>
      </top>
      <bottom style="mediumDashed">
        <color theme="7" tint="-0.24994659260841701"/>
      </bottom>
      <diagonal/>
    </border>
    <border>
      <left style="mediumDashed">
        <color theme="7" tint="-0.24994659260841701"/>
      </left>
      <right/>
      <top/>
      <bottom/>
      <diagonal/>
    </border>
    <border>
      <left/>
      <right style="mediumDashed">
        <color theme="7" tint="-0.24994659260841701"/>
      </right>
      <top/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9" borderId="0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 applyAlignment="1">
      <alignment vertical="center"/>
    </xf>
    <xf numFmtId="0" fontId="0" fillId="3" borderId="0" xfId="0" applyFill="1" applyBorder="1" applyAlignment="1">
      <alignment horizontal="center" vertical="center"/>
    </xf>
    <xf numFmtId="0" fontId="0" fillId="9" borderId="5" xfId="0" applyFill="1" applyBorder="1" applyAlignment="1">
      <alignment horizontal="center" vertical="center"/>
    </xf>
    <xf numFmtId="0" fontId="0" fillId="9" borderId="1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0" fontId="6" fillId="8" borderId="23" xfId="0" applyFont="1" applyFill="1" applyBorder="1" applyAlignment="1">
      <alignment horizontal="center" vertical="center"/>
    </xf>
    <xf numFmtId="0" fontId="6" fillId="5" borderId="18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8" borderId="24" xfId="0" applyFont="1" applyFill="1" applyBorder="1" applyAlignment="1">
      <alignment horizontal="center" vertical="center"/>
    </xf>
    <xf numFmtId="0" fontId="6" fillId="5" borderId="20" xfId="0" applyFont="1" applyFill="1" applyBorder="1" applyAlignment="1">
      <alignment horizontal="center" vertical="center"/>
    </xf>
    <xf numFmtId="0" fontId="6" fillId="5" borderId="2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top" wrapText="1"/>
    </xf>
    <xf numFmtId="0" fontId="9" fillId="3" borderId="0" xfId="0" applyFont="1" applyFill="1" applyBorder="1" applyAlignment="1">
      <alignment wrapText="1"/>
    </xf>
    <xf numFmtId="0" fontId="5" fillId="3" borderId="0" xfId="0" applyFont="1" applyFill="1" applyBorder="1" applyAlignment="1">
      <alignment horizontal="right" vertical="center"/>
    </xf>
    <xf numFmtId="0" fontId="0" fillId="12" borderId="0" xfId="0" applyFill="1" applyAlignment="1">
      <alignment horizontal="center" vertical="center"/>
    </xf>
    <xf numFmtId="0" fontId="10" fillId="12" borderId="0" xfId="0" applyFont="1" applyFill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1" fontId="6" fillId="5" borderId="25" xfId="0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5" fillId="3" borderId="0" xfId="0" applyFont="1" applyFill="1" applyBorder="1" applyAlignment="1">
      <alignment horizontal="left" vertical="center" indent="5"/>
    </xf>
    <xf numFmtId="0" fontId="0" fillId="13" borderId="0" xfId="0" applyFill="1"/>
    <xf numFmtId="0" fontId="6" fillId="8" borderId="30" xfId="0" applyFont="1" applyFill="1" applyBorder="1" applyAlignment="1">
      <alignment horizontal="center" vertical="center"/>
    </xf>
    <xf numFmtId="0" fontId="6" fillId="8" borderId="28" xfId="0" applyFont="1" applyFill="1" applyBorder="1" applyAlignment="1">
      <alignment horizontal="center" vertical="center"/>
    </xf>
    <xf numFmtId="0" fontId="6" fillId="8" borderId="35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 textRotation="90"/>
    </xf>
    <xf numFmtId="0" fontId="16" fillId="6" borderId="22" xfId="0" applyFont="1" applyFill="1" applyBorder="1" applyAlignment="1">
      <alignment horizontal="center" vertical="center"/>
    </xf>
    <xf numFmtId="0" fontId="16" fillId="6" borderId="23" xfId="0" applyFont="1" applyFill="1" applyBorder="1" applyAlignment="1">
      <alignment horizontal="center" vertical="center"/>
    </xf>
    <xf numFmtId="0" fontId="16" fillId="6" borderId="24" xfId="0" applyFont="1" applyFill="1" applyBorder="1" applyAlignment="1">
      <alignment horizontal="center" vertical="center"/>
    </xf>
    <xf numFmtId="0" fontId="15" fillId="11" borderId="13" xfId="0" applyFont="1" applyFill="1" applyBorder="1" applyAlignment="1">
      <alignment horizontal="center" vertical="center"/>
    </xf>
    <xf numFmtId="0" fontId="15" fillId="11" borderId="6" xfId="0" applyFont="1" applyFill="1" applyBorder="1" applyAlignment="1">
      <alignment horizontal="center" vertical="center"/>
    </xf>
    <xf numFmtId="0" fontId="15" fillId="11" borderId="2" xfId="0" applyFont="1" applyFill="1" applyBorder="1" applyAlignment="1">
      <alignment horizontal="center" vertical="center"/>
    </xf>
    <xf numFmtId="0" fontId="15" fillId="11" borderId="4" xfId="0" applyFont="1" applyFill="1" applyBorder="1" applyAlignment="1">
      <alignment horizontal="center" vertical="center"/>
    </xf>
    <xf numFmtId="0" fontId="14" fillId="11" borderId="5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2" fontId="6" fillId="7" borderId="16" xfId="0" applyNumberFormat="1" applyFont="1" applyFill="1" applyBorder="1" applyAlignment="1">
      <alignment horizontal="center" vertical="center"/>
    </xf>
    <xf numFmtId="2" fontId="6" fillId="7" borderId="17" xfId="0" applyNumberFormat="1" applyFont="1" applyFill="1" applyBorder="1" applyAlignment="1">
      <alignment horizontal="center" vertical="center"/>
    </xf>
    <xf numFmtId="2" fontId="6" fillId="7" borderId="18" xfId="0" applyNumberFormat="1" applyFont="1" applyFill="1" applyBorder="1" applyAlignment="1">
      <alignment horizontal="center" vertical="center"/>
    </xf>
    <xf numFmtId="2" fontId="6" fillId="7" borderId="19" xfId="0" applyNumberFormat="1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11" fillId="4" borderId="29" xfId="0" applyFont="1" applyFill="1" applyBorder="1" applyAlignment="1">
      <alignment horizontal="center" vertical="center"/>
    </xf>
    <xf numFmtId="0" fontId="11" fillId="4" borderId="30" xfId="0" applyFont="1" applyFill="1" applyBorder="1" applyAlignment="1">
      <alignment horizontal="center" vertical="center"/>
    </xf>
    <xf numFmtId="0" fontId="13" fillId="11" borderId="2" xfId="0" applyFont="1" applyFill="1" applyBorder="1" applyAlignment="1">
      <alignment horizontal="center" vertical="center"/>
    </xf>
    <xf numFmtId="0" fontId="13" fillId="11" borderId="3" xfId="0" applyFont="1" applyFill="1" applyBorder="1" applyAlignment="1">
      <alignment horizontal="center" vertical="center"/>
    </xf>
    <xf numFmtId="0" fontId="13" fillId="11" borderId="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23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center" wrapText="1"/>
    </xf>
    <xf numFmtId="0" fontId="18" fillId="4" borderId="11" xfId="0" applyFont="1" applyFill="1" applyBorder="1" applyAlignment="1">
      <alignment horizontal="center" vertical="center" wrapText="1"/>
    </xf>
    <xf numFmtId="0" fontId="18" fillId="4" borderId="6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0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7" fillId="4" borderId="7" xfId="0" applyFont="1" applyFill="1" applyBorder="1" applyAlignment="1">
      <alignment horizontal="center" vertical="center" wrapText="1"/>
    </xf>
    <xf numFmtId="0" fontId="17" fillId="4" borderId="0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4" fillId="3" borderId="36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2" fontId="19" fillId="10" borderId="31" xfId="0" applyNumberFormat="1" applyFont="1" applyFill="1" applyBorder="1" applyAlignment="1">
      <alignment horizontal="center" vertical="center" readingOrder="2"/>
    </xf>
    <xf numFmtId="2" fontId="19" fillId="10" borderId="32" xfId="0" applyNumberFormat="1" applyFont="1" applyFill="1" applyBorder="1" applyAlignment="1">
      <alignment horizontal="center" vertical="center" readingOrder="2"/>
    </xf>
    <xf numFmtId="0" fontId="20" fillId="10" borderId="32" xfId="0" applyFont="1" applyFill="1" applyBorder="1" applyAlignment="1">
      <alignment horizontal="left" vertical="center" indent="1"/>
    </xf>
    <xf numFmtId="0" fontId="20" fillId="10" borderId="33" xfId="0" applyFont="1" applyFill="1" applyBorder="1" applyAlignment="1">
      <alignment horizontal="left" vertical="center" indent="1"/>
    </xf>
    <xf numFmtId="0" fontId="12" fillId="4" borderId="29" xfId="0" applyFont="1" applyFill="1" applyBorder="1" applyAlignment="1">
      <alignment horizontal="left" vertical="center" indent="11"/>
    </xf>
    <xf numFmtId="0" fontId="12" fillId="4" borderId="22" xfId="0" applyFont="1" applyFill="1" applyBorder="1" applyAlignment="1">
      <alignment horizontal="left" vertical="center" indent="11"/>
    </xf>
    <xf numFmtId="2" fontId="6" fillId="7" borderId="20" xfId="0" applyNumberFormat="1" applyFont="1" applyFill="1" applyBorder="1" applyAlignment="1">
      <alignment horizontal="center" vertical="center"/>
    </xf>
    <xf numFmtId="2" fontId="6" fillId="7" borderId="21" xfId="0" applyNumberFormat="1" applyFont="1" applyFill="1" applyBorder="1" applyAlignment="1">
      <alignment horizontal="center" vertical="center"/>
    </xf>
    <xf numFmtId="0" fontId="12" fillId="4" borderId="34" xfId="0" applyFont="1" applyFill="1" applyBorder="1" applyAlignment="1">
      <alignment horizontal="center" vertical="center"/>
    </xf>
    <xf numFmtId="0" fontId="12" fillId="4" borderId="24" xfId="0" applyFont="1" applyFill="1" applyBorder="1" applyAlignment="1">
      <alignment horizontal="center" vertical="center"/>
    </xf>
    <xf numFmtId="0" fontId="12" fillId="4" borderId="30" xfId="0" applyFont="1" applyFill="1" applyBorder="1" applyAlignment="1">
      <alignment horizontal="left" vertical="center" indent="11"/>
    </xf>
    <xf numFmtId="0" fontId="12" fillId="4" borderId="28" xfId="0" applyFont="1" applyFill="1" applyBorder="1" applyAlignment="1">
      <alignment horizontal="center" vertical="center"/>
    </xf>
    <xf numFmtId="0" fontId="12" fillId="4" borderId="35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2" fontId="22" fillId="11" borderId="2" xfId="0" applyNumberFormat="1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2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5" fillId="3" borderId="38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5" fillId="3" borderId="37" xfId="0" applyFont="1" applyFill="1" applyBorder="1" applyAlignment="1">
      <alignment horizontal="center" vertical="center"/>
    </xf>
  </cellXfs>
  <cellStyles count="1">
    <cellStyle name="Normal" xfId="0" builtinId="0"/>
  </cellStyles>
  <dxfs count="44"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  <color auto="1"/>
      </font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</font>
      <fill>
        <patternFill>
          <bgColor rgb="FF7030A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/>
        <color theme="0"/>
      </font>
      <fill>
        <patternFill>
          <bgColor rgb="FFFF0000"/>
        </patternFill>
      </fill>
    </dxf>
    <dxf>
      <font>
        <b/>
        <i val="0"/>
        <color auto="1"/>
      </font>
      <fill>
        <patternFill>
          <bgColor rgb="FF00B0F0"/>
        </patternFill>
      </fill>
    </dxf>
    <dxf>
      <font>
        <b/>
        <i val="0"/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r>
              <a:rPr lang="fa-IR" sz="1800" b="0" i="0" baseline="0">
                <a:effectLst/>
              </a:rPr>
              <a:t>آقای مخلص الائمه</a:t>
            </a:r>
            <a:endParaRPr lang="en-US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مستمر</c:v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کارنامه!$J$21:$J$38</c:f>
              <c:numCache>
                <c:formatCode>General</c:formatCode>
                <c:ptCount val="1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18.5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18.5</c:v>
                </c:pt>
                <c:pt idx="9">
                  <c:v>19.75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70-417E-B011-F23625A9E302}"/>
            </c:ext>
          </c:extLst>
        </c:ser>
        <c:ser>
          <c:idx val="1"/>
          <c:order val="1"/>
          <c:tx>
            <c:v>پایانی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کارنامه!$K$21:$K$38</c:f>
              <c:numCache>
                <c:formatCode>General</c:formatCode>
                <c:ptCount val="18"/>
                <c:pt idx="0" formatCode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19.75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70-417E-B011-F23625A9E3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171472"/>
        <c:axId val="1675757712"/>
      </c:lineChart>
      <c:catAx>
        <c:axId val="16681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75757712"/>
        <c:crosses val="autoZero"/>
        <c:auto val="1"/>
        <c:lblAlgn val="ctr"/>
        <c:lblOffset val="100"/>
        <c:noMultiLvlLbl val="0"/>
      </c:catAx>
      <c:valAx>
        <c:axId val="1675757712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68171472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cs typeface="B Yagut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r>
              <a:rPr lang="fa-IR" sz="1800" b="0" i="0" baseline="0">
                <a:effectLst/>
              </a:rPr>
              <a:t>آقای مخلص الائمه</a:t>
            </a:r>
            <a:endParaRPr lang="fa-IR" sz="1400" b="0" i="0" baseline="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v>میانگین</c:v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کارنامه!$I$21:$I$38</c:f>
              <c:numCache>
                <c:formatCode>General</c:formatCode>
                <c:ptCount val="1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26-42D7-953A-AFF6F1B32C2C}"/>
            </c:ext>
          </c:extLst>
        </c:ser>
        <c:ser>
          <c:idx val="1"/>
          <c:order val="1"/>
          <c:tx>
            <c:v>پایانی</c:v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کارنامه!$J$21:$J$38</c:f>
              <c:numCache>
                <c:formatCode>General</c:formatCode>
                <c:ptCount val="18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18.5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18.5</c:v>
                </c:pt>
                <c:pt idx="9">
                  <c:v>19.75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26-42D7-953A-AFF6F1B32C2C}"/>
            </c:ext>
          </c:extLst>
        </c:ser>
        <c:ser>
          <c:idx val="2"/>
          <c:order val="2"/>
          <c:tx>
            <c:v>مستمر</c:v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کارنامه!$K$21:$K$38</c:f>
              <c:numCache>
                <c:formatCode>General</c:formatCode>
                <c:ptCount val="18"/>
                <c:pt idx="0" formatCode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19.75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26-42D7-953A-AFF6F1B32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2704032"/>
        <c:axId val="1511254752"/>
      </c:barChart>
      <c:catAx>
        <c:axId val="1652704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511254752"/>
        <c:crosses val="autoZero"/>
        <c:auto val="1"/>
        <c:lblAlgn val="ctr"/>
        <c:lblOffset val="100"/>
        <c:noMultiLvlLbl val="0"/>
      </c:catAx>
      <c:valAx>
        <c:axId val="151125475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527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cs typeface="B Yagut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r>
              <a:rPr lang="fa-IR"/>
              <a:t>آقلای 1</a:t>
            </a:r>
            <a:endParaRPr lang="en-US"/>
          </a:p>
          <a:p>
            <a:pPr algn="ctr" rtl="1"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'آقای 1'!$J$21:$J$38</c:f>
              <c:numCache>
                <c:formatCode>General</c:formatCode>
                <c:ptCount val="18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43-4E6B-AA55-4607564174C5}"/>
            </c:ext>
          </c:extLst>
        </c:ser>
        <c:ser>
          <c:idx val="1"/>
          <c:order val="1"/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'آقای 1'!$K$21:$K$38</c:f>
              <c:numCache>
                <c:formatCode>General</c:formatCode>
                <c:ptCount val="18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43-4E6B-AA55-460756417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171472"/>
        <c:axId val="1675757712"/>
      </c:lineChart>
      <c:catAx>
        <c:axId val="16681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75757712"/>
        <c:crosses val="autoZero"/>
        <c:auto val="1"/>
        <c:lblAlgn val="ctr"/>
        <c:lblOffset val="100"/>
        <c:noMultiLvlLbl val="0"/>
      </c:catAx>
      <c:valAx>
        <c:axId val="1675757712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68171472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cs typeface="B Yagut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r>
              <a:rPr lang="fa-IR"/>
              <a:t>آقلای 1</a:t>
            </a:r>
            <a:endParaRPr lang="en-US"/>
          </a:p>
          <a:p>
            <a:pPr algn="ctr" rtl="1"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'آقای 1'!$I$21:$I$38</c:f>
              <c:numCache>
                <c:formatCode>General</c:formatCode>
                <c:ptCount val="18"/>
                <c:pt idx="0">
                  <c:v>18</c:v>
                </c:pt>
                <c:pt idx="1">
                  <c:v>18</c:v>
                </c:pt>
                <c:pt idx="2">
                  <c:v>18</c:v>
                </c:pt>
                <c:pt idx="3">
                  <c:v>18</c:v>
                </c:pt>
                <c:pt idx="4">
                  <c:v>18</c:v>
                </c:pt>
                <c:pt idx="5">
                  <c:v>18</c:v>
                </c:pt>
                <c:pt idx="6">
                  <c:v>18</c:v>
                </c:pt>
                <c:pt idx="7">
                  <c:v>18</c:v>
                </c:pt>
                <c:pt idx="8">
                  <c:v>18</c:v>
                </c:pt>
                <c:pt idx="9">
                  <c:v>18</c:v>
                </c:pt>
                <c:pt idx="10">
                  <c:v>18</c:v>
                </c:pt>
                <c:pt idx="11">
                  <c:v>18</c:v>
                </c:pt>
                <c:pt idx="12">
                  <c:v>18</c:v>
                </c:pt>
                <c:pt idx="13">
                  <c:v>18</c:v>
                </c:pt>
                <c:pt idx="14">
                  <c:v>18</c:v>
                </c:pt>
                <c:pt idx="15">
                  <c:v>18</c:v>
                </c:pt>
                <c:pt idx="16">
                  <c:v>18</c:v>
                </c:pt>
                <c:pt idx="1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B1-452E-BA7A-E79AD96C4DEC}"/>
            </c:ext>
          </c:extLst>
        </c:ser>
        <c:ser>
          <c:idx val="1"/>
          <c:order val="1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'آقای 1'!$J$21:$J$38</c:f>
              <c:numCache>
                <c:formatCode>General</c:formatCode>
                <c:ptCount val="18"/>
                <c:pt idx="0">
                  <c:v>17</c:v>
                </c:pt>
                <c:pt idx="1">
                  <c:v>17</c:v>
                </c:pt>
                <c:pt idx="2">
                  <c:v>17</c:v>
                </c:pt>
                <c:pt idx="3">
                  <c:v>17</c:v>
                </c:pt>
                <c:pt idx="4">
                  <c:v>17</c:v>
                </c:pt>
                <c:pt idx="5">
                  <c:v>17</c:v>
                </c:pt>
                <c:pt idx="6">
                  <c:v>17</c:v>
                </c:pt>
                <c:pt idx="7">
                  <c:v>17</c:v>
                </c:pt>
                <c:pt idx="8">
                  <c:v>17</c:v>
                </c:pt>
                <c:pt idx="9">
                  <c:v>17</c:v>
                </c:pt>
                <c:pt idx="10">
                  <c:v>17</c:v>
                </c:pt>
                <c:pt idx="11">
                  <c:v>17</c:v>
                </c:pt>
                <c:pt idx="12">
                  <c:v>17</c:v>
                </c:pt>
                <c:pt idx="13">
                  <c:v>17</c:v>
                </c:pt>
                <c:pt idx="14">
                  <c:v>17</c:v>
                </c:pt>
                <c:pt idx="15">
                  <c:v>17</c:v>
                </c:pt>
                <c:pt idx="16">
                  <c:v>17</c:v>
                </c:pt>
                <c:pt idx="17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B1-452E-BA7A-E79AD96C4DEC}"/>
            </c:ext>
          </c:extLst>
        </c:ser>
        <c:ser>
          <c:idx val="2"/>
          <c:order val="2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'آقای 1'!$K$21:$K$38</c:f>
              <c:numCache>
                <c:formatCode>General</c:formatCode>
                <c:ptCount val="18"/>
                <c:pt idx="0">
                  <c:v>19</c:v>
                </c:pt>
                <c:pt idx="1">
                  <c:v>19</c:v>
                </c:pt>
                <c:pt idx="2">
                  <c:v>19</c:v>
                </c:pt>
                <c:pt idx="3">
                  <c:v>19</c:v>
                </c:pt>
                <c:pt idx="4">
                  <c:v>19</c:v>
                </c:pt>
                <c:pt idx="5">
                  <c:v>19</c:v>
                </c:pt>
                <c:pt idx="6">
                  <c:v>19</c:v>
                </c:pt>
                <c:pt idx="7">
                  <c:v>19</c:v>
                </c:pt>
                <c:pt idx="8">
                  <c:v>19</c:v>
                </c:pt>
                <c:pt idx="9">
                  <c:v>19</c:v>
                </c:pt>
                <c:pt idx="10">
                  <c:v>19</c:v>
                </c:pt>
                <c:pt idx="11">
                  <c:v>19</c:v>
                </c:pt>
                <c:pt idx="12">
                  <c:v>19</c:v>
                </c:pt>
                <c:pt idx="13">
                  <c:v>19</c:v>
                </c:pt>
                <c:pt idx="14">
                  <c:v>19</c:v>
                </c:pt>
                <c:pt idx="15">
                  <c:v>19</c:v>
                </c:pt>
                <c:pt idx="16">
                  <c:v>19</c:v>
                </c:pt>
                <c:pt idx="1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B1-452E-BA7A-E79AD96C4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2704032"/>
        <c:axId val="1511254752"/>
      </c:barChart>
      <c:catAx>
        <c:axId val="1652704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511254752"/>
        <c:crosses val="autoZero"/>
        <c:auto val="1"/>
        <c:lblAlgn val="ctr"/>
        <c:lblOffset val="100"/>
        <c:noMultiLvlLbl val="0"/>
      </c:catAx>
      <c:valAx>
        <c:axId val="151125475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527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cs typeface="B Yagut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r>
              <a:rPr lang="fa-IR"/>
              <a:t>آقلای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'آقای 2'!$J$21:$J$38</c:f>
              <c:numCache>
                <c:formatCode>General</c:formatCode>
                <c:ptCount val="18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F5-4BCD-9CC8-CFF3F9447DF4}"/>
            </c:ext>
          </c:extLst>
        </c:ser>
        <c:ser>
          <c:idx val="1"/>
          <c:order val="1"/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'آقای 2'!$K$21:$K$38</c:f>
              <c:numCache>
                <c:formatCode>General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F5-4BCD-9CC8-CFF3F9447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171472"/>
        <c:axId val="1675757712"/>
      </c:lineChart>
      <c:catAx>
        <c:axId val="16681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75757712"/>
        <c:crosses val="autoZero"/>
        <c:auto val="1"/>
        <c:lblAlgn val="ctr"/>
        <c:lblOffset val="100"/>
        <c:noMultiLvlLbl val="0"/>
      </c:catAx>
      <c:valAx>
        <c:axId val="1675757712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68171472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cs typeface="B Yagut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r>
              <a:rPr lang="fa-IR"/>
              <a:t>آقلای 2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'آقای 2'!$I$21:$I$38</c:f>
              <c:numCache>
                <c:formatCode>General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B0-4C5A-96E7-72F097C97DD7}"/>
            </c:ext>
          </c:extLst>
        </c:ser>
        <c:ser>
          <c:idx val="1"/>
          <c:order val="1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'آقای 2'!$J$21:$J$38</c:f>
              <c:numCache>
                <c:formatCode>General</c:formatCode>
                <c:ptCount val="18"/>
                <c:pt idx="0">
                  <c:v>15</c:v>
                </c:pt>
                <c:pt idx="1">
                  <c:v>15</c:v>
                </c:pt>
                <c:pt idx="2">
                  <c:v>15</c:v>
                </c:pt>
                <c:pt idx="3">
                  <c:v>15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15</c:v>
                </c:pt>
                <c:pt idx="11">
                  <c:v>15</c:v>
                </c:pt>
                <c:pt idx="12">
                  <c:v>15</c:v>
                </c:pt>
                <c:pt idx="13">
                  <c:v>15</c:v>
                </c:pt>
                <c:pt idx="14">
                  <c:v>15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0-4C5A-96E7-72F097C97DD7}"/>
            </c:ext>
          </c:extLst>
        </c:ser>
        <c:ser>
          <c:idx val="2"/>
          <c:order val="2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'آقای 2'!$K$21:$K$38</c:f>
              <c:numCache>
                <c:formatCode>General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16</c:v>
                </c:pt>
                <c:pt idx="3">
                  <c:v>16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16</c:v>
                </c:pt>
                <c:pt idx="11">
                  <c:v>16</c:v>
                </c:pt>
                <c:pt idx="12">
                  <c:v>16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16</c:v>
                </c:pt>
                <c:pt idx="1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B0-4C5A-96E7-72F097C97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2704032"/>
        <c:axId val="1511254752"/>
      </c:barChart>
      <c:catAx>
        <c:axId val="1652704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511254752"/>
        <c:crosses val="autoZero"/>
        <c:auto val="1"/>
        <c:lblAlgn val="ctr"/>
        <c:lblOffset val="100"/>
        <c:noMultiLvlLbl val="0"/>
      </c:catAx>
      <c:valAx>
        <c:axId val="151125475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527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cs typeface="B Yagut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1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r>
              <a:rPr lang="fa-IR"/>
              <a:t>آقلای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1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val>
            <c:numRef>
              <c:f>'آقای 3'!$J$21:$J$38</c:f>
              <c:numCache>
                <c:formatCode>General</c:formatCode>
                <c:ptCount val="1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A8-4C46-BDD0-093C93B09EAE}"/>
            </c:ext>
          </c:extLst>
        </c:ser>
        <c:ser>
          <c:idx val="1"/>
          <c:order val="1"/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'آقای 3'!$K$21:$K$38</c:f>
              <c:numCache>
                <c:formatCode>General</c:formatCode>
                <c:ptCount val="18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A8-4C46-BDD0-093C93B09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68171472"/>
        <c:axId val="1675757712"/>
      </c:lineChart>
      <c:catAx>
        <c:axId val="16681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75757712"/>
        <c:crosses val="autoZero"/>
        <c:auto val="1"/>
        <c:lblAlgn val="ctr"/>
        <c:lblOffset val="100"/>
        <c:noMultiLvlLbl val="0"/>
      </c:catAx>
      <c:valAx>
        <c:axId val="1675757712"/>
        <c:scaling>
          <c:orientation val="minMax"/>
          <c:max val="2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68171472"/>
        <c:crosses val="autoZero"/>
        <c:crossBetween val="between"/>
        <c:minorUnit val="0.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cs typeface="B Yagut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r>
              <a:rPr lang="fa-IR"/>
              <a:t>آقلای 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val>
            <c:numRef>
              <c:f>'آقای 3'!$I$21:$I$38</c:f>
              <c:numCache>
                <c:formatCode>General</c:formatCode>
                <c:ptCount val="18"/>
                <c:pt idx="0">
                  <c:v>12</c:v>
                </c:pt>
                <c:pt idx="1">
                  <c:v>12</c:v>
                </c:pt>
                <c:pt idx="2">
                  <c:v>12</c:v>
                </c:pt>
                <c:pt idx="3">
                  <c:v>12</c:v>
                </c:pt>
                <c:pt idx="4">
                  <c:v>12</c:v>
                </c:pt>
                <c:pt idx="5">
                  <c:v>12</c:v>
                </c:pt>
                <c:pt idx="6">
                  <c:v>12</c:v>
                </c:pt>
                <c:pt idx="7">
                  <c:v>12</c:v>
                </c:pt>
                <c:pt idx="8">
                  <c:v>12</c:v>
                </c:pt>
                <c:pt idx="9">
                  <c:v>12</c:v>
                </c:pt>
                <c:pt idx="10">
                  <c:v>12</c:v>
                </c:pt>
                <c:pt idx="11">
                  <c:v>12</c:v>
                </c:pt>
                <c:pt idx="12">
                  <c:v>12</c:v>
                </c:pt>
                <c:pt idx="13">
                  <c:v>12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1A-4329-9365-96D0F6E03857}"/>
            </c:ext>
          </c:extLst>
        </c:ser>
        <c:ser>
          <c:idx val="1"/>
          <c:order val="1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val>
            <c:numRef>
              <c:f>'آقای 3'!$J$21:$J$38</c:f>
              <c:numCache>
                <c:formatCode>General</c:formatCode>
                <c:ptCount val="18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1A-4329-9365-96D0F6E03857}"/>
            </c:ext>
          </c:extLst>
        </c:ser>
        <c:ser>
          <c:idx val="2"/>
          <c:order val="2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val>
            <c:numRef>
              <c:f>'آقای 3'!$K$21:$K$38</c:f>
              <c:numCache>
                <c:formatCode>General</c:formatCode>
                <c:ptCount val="18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14</c:v>
                </c:pt>
                <c:pt idx="8">
                  <c:v>14</c:v>
                </c:pt>
                <c:pt idx="9">
                  <c:v>14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1A-4329-9365-96D0F6E03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52704032"/>
        <c:axId val="1511254752"/>
      </c:barChart>
      <c:catAx>
        <c:axId val="165270403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511254752"/>
        <c:crosses val="autoZero"/>
        <c:auto val="1"/>
        <c:lblAlgn val="ctr"/>
        <c:lblOffset val="100"/>
        <c:noMultiLvlLbl val="0"/>
      </c:catAx>
      <c:valAx>
        <c:axId val="1511254752"/>
        <c:scaling>
          <c:orientation val="minMax"/>
          <c:max val="6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B Yagut" panose="00000400000000000000" pitchFamily="2" charset="-78"/>
              </a:defRPr>
            </a:pPr>
            <a:endParaRPr lang="en-US"/>
          </a:p>
        </c:txPr>
        <c:crossAx val="1652704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B Yagut" panose="00000400000000000000" pitchFamily="2" charset="-78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cs typeface="B Yagut" panose="00000400000000000000" pitchFamily="2" charset="-78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_xlchart.v2.3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aseline="0">
                <a:cs typeface="B Yagut" panose="00000400000000000000" pitchFamily="2" charset="-78"/>
              </a:defRPr>
            </a:pPr>
            <a:r>
              <a:rPr lang="fa-I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  <a:cs typeface="B Yagut" panose="00000400000000000000" pitchFamily="2" charset="-78"/>
              </a:rPr>
              <a:t>آقای مخلص الائمه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cs typeface="B Yagut" panose="00000400000000000000" pitchFamily="2" charset="-78"/>
            </a:endParaRPr>
          </a:p>
        </cx:rich>
      </cx:tx>
    </cx:title>
    <cx:plotArea>
      <cx:plotAreaRegion>
        <cx:series layoutId="funnel" uniqueId="{04856A07-F035-4771-8DB2-59273E33CA11}">
          <cx:spPr>
            <a:solidFill>
              <a:srgbClr val="FFC000"/>
            </a:solidFill>
          </cx:spPr>
          <cx:dataLabels>
            <cx:txPr>
              <a:bodyPr vertOverflow="overflow" horzOverflow="overflow" wrap="square" lIns="0" tIns="0" rIns="0" bIns="0"/>
              <a:lstStyle/>
              <a:p>
                <a:pPr algn="ctr" rtl="0">
                  <a:defRPr sz="900" b="0" i="0" baseline="0">
                    <a:solidFill>
                      <a:srgbClr val="595959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B Yagut" panose="00000400000000000000" pitchFamily="2" charset="-78"/>
                  </a:defRPr>
                </a:pPr>
                <a:endParaRPr lang="en-US" baseline="0">
                  <a:cs typeface="B Yagut" panose="00000400000000000000" pitchFamily="2" charset="-78"/>
                </a:endParaRPr>
              </a:p>
            </cx:txPr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 baseline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B Yagut" panose="00000400000000000000" pitchFamily="2" charset="-78"/>
              </a:defRPr>
            </a:pPr>
            <a:endParaRPr lang="en-US" baseline="0">
              <a:cs typeface="B Yagut" panose="00000400000000000000" pitchFamily="2" charset="-78"/>
            </a:endParaRPr>
          </a:p>
        </cx:txPr>
      </cx:axis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_xlchart.v2.2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algn="ctr" rtl="0">
              <a:defRPr baseline="0">
                <a:cs typeface="B Yagut" panose="00000400000000000000" pitchFamily="2" charset="-78"/>
              </a:defRPr>
            </a:pPr>
            <a:r>
              <a:rPr lang="fa-I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Calibri" panose="020F0502020204030204"/>
                <a:cs typeface="B Yagut" panose="00000400000000000000" pitchFamily="2" charset="-78"/>
              </a:rPr>
              <a:t>آقلای 1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cs typeface="B Yagut" panose="00000400000000000000" pitchFamily="2" charset="-78"/>
            </a:endParaRPr>
          </a:p>
        </cx:rich>
      </cx:tx>
    </cx:title>
    <cx:plotArea>
      <cx:plotAreaRegion>
        <cx:series layoutId="funnel" uniqueId="{E65DE78A-B323-4072-8513-0C71C2BC9FE9}">
          <cx:spPr>
            <a:solidFill>
              <a:srgbClr val="FFC000"/>
            </a:solidFill>
          </cx:spPr>
          <cx:dataId val="0"/>
        </cx:series>
      </cx:plotAreaRegion>
      <cx:axis id="0">
        <cx:catScaling gapWidth="0.0599999987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 baseline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B Yagut" panose="00000400000000000000" pitchFamily="2" charset="-78"/>
              </a:defRPr>
            </a:pPr>
            <a:endParaRPr lang="en-US" baseline="0">
              <a:cs typeface="B Yagut" panose="00000400000000000000" pitchFamily="2" charset="-78"/>
            </a:endParaRPr>
          </a:p>
        </cx:txPr>
      </cx:axis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_xlchart.v2.0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aseline="0">
                <a:cs typeface="B Yagut" panose="00000400000000000000" pitchFamily="2" charset="-78"/>
              </a:defRPr>
            </a:pPr>
            <a:r>
              <a:rPr lang="fa-I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B Yagut" panose="00000400000000000000" pitchFamily="2" charset="-78"/>
              </a:rPr>
              <a:t>آقلای 2</a:t>
            </a:r>
            <a:endParaRPr lang="en-US" baseline="0">
              <a:effectLst/>
              <a:cs typeface="B Yagut" panose="00000400000000000000" pitchFamily="2" charset="-78"/>
            </a:endParaRPr>
          </a:p>
        </cx:rich>
      </cx:tx>
    </cx:title>
    <cx:plotArea>
      <cx:plotAreaRegion>
        <cx:series layoutId="funnel" uniqueId="{EEF773CA-445D-4B61-8ED0-63D8320435D1}">
          <cx:spPr>
            <a:solidFill>
              <a:srgbClr val="FFC000"/>
            </a:solidFill>
          </cx:spPr>
          <cx:dataId val="0"/>
        </cx:series>
      </cx:plotAreaRegion>
      <cx:axis id="0">
        <cx:catScaling gapWidth="0.0599999987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 baseline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B Yagut" panose="00000400000000000000" pitchFamily="2" charset="-78"/>
              </a:defRPr>
            </a:pPr>
            <a:endParaRPr lang="en-US" baseline="0">
              <a:cs typeface="B Yagut" panose="00000400000000000000" pitchFamily="2" charset="-78"/>
            </a:endParaRPr>
          </a:p>
        </cx:txPr>
      </cx:axis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>_xlchart.v2.1</cx:f>
      </cx:numDim>
    </cx:data>
  </cx:chartData>
  <cx:chart>
    <cx:title pos="t" align="ctr" overlay="0">
      <cx:tx>
        <cx:rich>
          <a:bodyPr spcFirstLastPara="1" vertOverflow="ellipsis" horzOverflow="overflow" wrap="square" lIns="0" tIns="0" rIns="0" bIns="0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baseline="0">
                <a:cs typeface="B Yagut" panose="00000400000000000000" pitchFamily="2" charset="-78"/>
              </a:defRPr>
            </a:pPr>
            <a:r>
              <a:rPr lang="fa-IR" sz="1400" b="0" i="0" u="none" strike="noStrike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alibri" panose="020F0502020204030204"/>
                <a:ea typeface="Calibri" panose="020F0502020204030204" pitchFamily="34" charset="0"/>
                <a:cs typeface="B Yagut" panose="00000400000000000000" pitchFamily="2" charset="-78"/>
              </a:rPr>
              <a:t>آقلای 3</a:t>
            </a:r>
            <a:endParaRPr lang="en-US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Calibri" panose="020F0502020204030204"/>
              <a:cs typeface="B Yagut" panose="00000400000000000000" pitchFamily="2" charset="-78"/>
            </a:endParaRPr>
          </a:p>
        </cx:rich>
      </cx:tx>
    </cx:title>
    <cx:plotArea>
      <cx:plotAreaRegion>
        <cx:series layoutId="funnel" uniqueId="{A655FC6D-A222-4327-8401-6F94EB6B0B00}">
          <cx:tx>
            <cx:txData>
              <cx:f/>
              <cx:v>میانگین</cx:v>
            </cx:txData>
          </cx:tx>
          <cx:spPr>
            <a:solidFill>
              <a:srgbClr val="FFC000"/>
            </a:solidFill>
          </cx:spPr>
          <cx:dataId val="0"/>
        </cx:series>
      </cx:plotAreaRegion>
      <cx:axis id="0">
        <cx:catScaling gapWidth="0.109999999"/>
        <cx:tickLabels/>
        <cx:txPr>
          <a:bodyPr vertOverflow="overflow" horzOverflow="overflow" wrap="square" lIns="0" tIns="0" rIns="0" bIns="0"/>
          <a:lstStyle/>
          <a:p>
            <a:pPr algn="ctr" rtl="0">
              <a:defRPr sz="900" b="0" i="0" baseline="0">
                <a:solidFill>
                  <a:srgbClr val="595959"/>
                </a:solidFill>
                <a:latin typeface="Calibri" panose="020F0502020204030204" pitchFamily="34" charset="0"/>
                <a:ea typeface="Calibri" panose="020F0502020204030204" pitchFamily="34" charset="0"/>
                <a:cs typeface="B Yagut" panose="00000400000000000000" pitchFamily="2" charset="-78"/>
              </a:defRPr>
            </a:pPr>
            <a:endParaRPr lang="en-US" baseline="0">
              <a:cs typeface="B Yagut" panose="00000400000000000000" pitchFamily="2" charset="-78"/>
            </a:endParaRPr>
          </a:p>
        </cx:txPr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microsoft.com/office/2007/relationships/hdphoto" Target="../media/hdphoto3.wdp"/><Relationship Id="rId3" Type="http://schemas.openxmlformats.org/officeDocument/2006/relationships/image" Target="../media/image2.png"/><Relationship Id="rId7" Type="http://schemas.openxmlformats.org/officeDocument/2006/relationships/image" Target="../media/image5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openxmlformats.org/officeDocument/2006/relationships/image" Target="../media/image3.jpeg"/><Relationship Id="rId10" Type="http://schemas.microsoft.com/office/2007/relationships/hdphoto" Target="../media/hdphoto4.wdp"/><Relationship Id="rId4" Type="http://schemas.microsoft.com/office/2007/relationships/hdphoto" Target="../media/hdphoto2.wdp"/><Relationship Id="rId9" Type="http://schemas.openxmlformats.org/officeDocument/2006/relationships/image" Target="../media/image6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5.png"/><Relationship Id="rId3" Type="http://schemas.openxmlformats.org/officeDocument/2006/relationships/image" Target="../media/image4.png"/><Relationship Id="rId7" Type="http://schemas.microsoft.com/office/2007/relationships/hdphoto" Target="../media/hdphoto6.wdp"/><Relationship Id="rId2" Type="http://schemas.microsoft.com/office/2007/relationships/hdphoto" Target="../media/hdphoto2.wdp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microsoft.com/office/2007/relationships/hdphoto" Target="../media/hdphoto5.wdp"/><Relationship Id="rId4" Type="http://schemas.openxmlformats.org/officeDocument/2006/relationships/image" Target="../media/image7.png"/><Relationship Id="rId9" Type="http://schemas.microsoft.com/office/2007/relationships/hdphoto" Target="../media/hdphoto3.wdp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microsoft.com/office/2007/relationships/hdphoto" Target="../media/hdphoto3.wdp"/><Relationship Id="rId2" Type="http://schemas.microsoft.com/office/2007/relationships/hdphoto" Target="../media/hdphoto2.wdp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microsoft.com/office/2007/relationships/hdphoto" Target="../media/hdphoto7.wdp"/><Relationship Id="rId4" Type="http://schemas.openxmlformats.org/officeDocument/2006/relationships/image" Target="../media/image9.png"/><Relationship Id="rId9" Type="http://schemas.microsoft.com/office/2007/relationships/hdphoto" Target="../media/hdphoto6.wdp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4.png"/><Relationship Id="rId7" Type="http://schemas.microsoft.com/office/2007/relationships/hdphoto" Target="../media/hdphoto3.wdp"/><Relationship Id="rId2" Type="http://schemas.microsoft.com/office/2007/relationships/hdphoto" Target="../media/hdphoto2.wdp"/><Relationship Id="rId1" Type="http://schemas.openxmlformats.org/officeDocument/2006/relationships/image" Target="../media/image2.png"/><Relationship Id="rId6" Type="http://schemas.openxmlformats.org/officeDocument/2006/relationships/image" Target="../media/image5.png"/><Relationship Id="rId5" Type="http://schemas.microsoft.com/office/2007/relationships/hdphoto" Target="../media/hdphoto8.wdp"/><Relationship Id="rId4" Type="http://schemas.openxmlformats.org/officeDocument/2006/relationships/image" Target="../media/image10.png"/><Relationship Id="rId9" Type="http://schemas.microsoft.com/office/2007/relationships/hdphoto" Target="../media/hdphoto6.wdp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microsoft.com/office/2014/relationships/chartEx" Target="../charts/chartEx1.xml"/><Relationship Id="rId7" Type="http://schemas.openxmlformats.org/officeDocument/2006/relationships/chart" Target="../charts/chart5.xml"/><Relationship Id="rId12" Type="http://schemas.microsoft.com/office/2014/relationships/chartEx" Target="../charts/chartEx4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14/relationships/chartEx" Target="../charts/chartEx2.xml"/><Relationship Id="rId11" Type="http://schemas.openxmlformats.org/officeDocument/2006/relationships/chart" Target="../charts/chart8.xml"/><Relationship Id="rId5" Type="http://schemas.openxmlformats.org/officeDocument/2006/relationships/chart" Target="../charts/chart4.xml"/><Relationship Id="rId10" Type="http://schemas.openxmlformats.org/officeDocument/2006/relationships/chart" Target="../charts/chart7.xml"/><Relationship Id="rId4" Type="http://schemas.openxmlformats.org/officeDocument/2006/relationships/chart" Target="../charts/chart3.xml"/><Relationship Id="rId9" Type="http://schemas.microsoft.com/office/2014/relationships/chartEx" Target="../charts/chartEx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695616</xdr:colOff>
      <xdr:row>44</xdr:row>
      <xdr:rowOff>320387</xdr:rowOff>
    </xdr:from>
    <xdr:to>
      <xdr:col>5</xdr:col>
      <xdr:colOff>722226</xdr:colOff>
      <xdr:row>54</xdr:row>
      <xdr:rowOff>144684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A49043B-D591-4626-BC72-A95423753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4748" b="95846" l="2015" r="97879">
                      <a14:foregroundMark x1="36161" y1="17656" x2="36161" y2="17656"/>
                      <a14:foregroundMark x1="48144" y1="4896" x2="48144" y2="4896"/>
                      <a14:foregroundMark x1="54613" y1="21217" x2="54613" y2="21217"/>
                      <a14:foregroundMark x1="52280" y1="17804" x2="52280" y2="17804"/>
                      <a14:foregroundMark x1="46660" y1="15875" x2="46660" y2="15875"/>
                      <a14:foregroundMark x1="46872" y1="19139" x2="46023" y2="20475"/>
                      <a14:foregroundMark x1="44008" y1="23442" x2="21951" y2="53709"/>
                      <a14:foregroundMark x1="41888" y1="23145" x2="41676" y2="24184"/>
                      <a14:foregroundMark x1="31283" y1="37685" x2="31389" y2="39021"/>
                      <a14:foregroundMark x1="59067" y1="25816" x2="78897" y2="54451"/>
                      <a14:foregroundMark x1="6151" y1="70920" x2="25239" y2="85608"/>
                      <a14:foregroundMark x1="25239" y1="85608" x2="48780" y2="87982"/>
                      <a14:foregroundMark x1="48780" y1="87982" x2="71792" y2="84718"/>
                      <a14:foregroundMark x1="71792" y1="84718" x2="93107" y2="70920"/>
                      <a14:foregroundMark x1="53871" y1="80712" x2="31919" y2="95252"/>
                      <a14:foregroundMark x1="31919" y1="95252" x2="2015" y2="71810"/>
                      <a14:foregroundMark x1="47614" y1="95846" x2="69459" y2="94362"/>
                      <a14:foregroundMark x1="69459" y1="94362" x2="84624" y2="71662"/>
                      <a14:foregroundMark x1="84624" y1="71662" x2="76670" y2="20178"/>
                      <a14:foregroundMark x1="97879" y1="74777" x2="96607" y2="744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64905">
          <a:off x="1281770" y="19495991"/>
          <a:ext cx="2109549" cy="1478089"/>
        </a:xfrm>
        <a:prstGeom prst="rect">
          <a:avLst/>
        </a:prstGeom>
      </xdr:spPr>
    </xdr:pic>
    <xdr:clientData/>
  </xdr:twoCellAnchor>
  <xdr:twoCellAnchor editAs="oneCell">
    <xdr:from>
      <xdr:col>3</xdr:col>
      <xdr:colOff>805</xdr:colOff>
      <xdr:row>0</xdr:row>
      <xdr:rowOff>193284</xdr:rowOff>
    </xdr:from>
    <xdr:to>
      <xdr:col>3</xdr:col>
      <xdr:colOff>1259051</xdr:colOff>
      <xdr:row>5</xdr:row>
      <xdr:rowOff>123295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DB13932-B55D-4B73-8C09-B7DF7196AD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ackgroundRemoval t="5278" b="63056" l="26667" r="71667">
                      <a14:foregroundMark x1="52222" y1="5278" x2="52222" y2="5278"/>
                      <a14:foregroundMark x1="28611" y1="26111" x2="28611" y2="26111"/>
                      <a14:foregroundMark x1="27222" y1="40000" x2="27222" y2="40000"/>
                      <a14:foregroundMark x1="39722" y1="58889" x2="39722" y2="58889"/>
                      <a14:foregroundMark x1="61944" y1="59444" x2="61944" y2="59444"/>
                      <a14:foregroundMark x1="71944" y1="45278" x2="71944" y2="45278"/>
                      <a14:foregroundMark x1="53056" y1="63056" x2="53056" y2="63056"/>
                      <a14:foregroundMark x1="51667" y1="52778" x2="51667" y2="52778"/>
                      <a14:backgroundMark x1="28056" y1="25278" x2="28056" y2="25278"/>
                      <a14:backgroundMark x1="28333" y1="25833" x2="28333" y2="25833"/>
                    </a14:backgroundRemoval>
                  </a14:imgEffect>
                  <a14:imgEffect>
                    <a14:brightnessContrast brigh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450" t="-374" r="24206" b="35673"/>
        <a:stretch/>
      </xdr:blipFill>
      <xdr:spPr>
        <a:xfrm>
          <a:off x="592012" y="193284"/>
          <a:ext cx="1258246" cy="1495614"/>
        </a:xfrm>
        <a:prstGeom prst="rect">
          <a:avLst/>
        </a:prstGeom>
      </xdr:spPr>
    </xdr:pic>
    <xdr:clientData/>
  </xdr:twoCellAnchor>
  <xdr:twoCellAnchor editAs="oneCell">
    <xdr:from>
      <xdr:col>12</xdr:col>
      <xdr:colOff>729701</xdr:colOff>
      <xdr:row>1</xdr:row>
      <xdr:rowOff>126453</xdr:rowOff>
    </xdr:from>
    <xdr:to>
      <xdr:col>14</xdr:col>
      <xdr:colOff>208982</xdr:colOff>
      <xdr:row>10</xdr:row>
      <xdr:rowOff>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A2342D2-C403-43A8-9B8B-CE11EBE43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75201" y="443953"/>
          <a:ext cx="1797031" cy="239767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2</xdr:col>
      <xdr:colOff>487199</xdr:colOff>
      <xdr:row>7</xdr:row>
      <xdr:rowOff>20762</xdr:rowOff>
    </xdr:from>
    <xdr:to>
      <xdr:col>4</xdr:col>
      <xdr:colOff>54742</xdr:colOff>
      <xdr:row>10</xdr:row>
      <xdr:rowOff>28725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57092AC1-E8DE-4502-8E76-78CD9C40CF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807" t="64436" r="17864"/>
        <a:stretch/>
      </xdr:blipFill>
      <xdr:spPr>
        <a:xfrm>
          <a:off x="487199" y="1958607"/>
          <a:ext cx="1636767" cy="872877"/>
        </a:xfrm>
        <a:prstGeom prst="rect">
          <a:avLst/>
        </a:prstGeom>
      </xdr:spPr>
    </xdr:pic>
    <xdr:clientData/>
  </xdr:twoCellAnchor>
  <xdr:twoCellAnchor editAs="oneCell">
    <xdr:from>
      <xdr:col>7</xdr:col>
      <xdr:colOff>180975</xdr:colOff>
      <xdr:row>42</xdr:row>
      <xdr:rowOff>100477</xdr:rowOff>
    </xdr:from>
    <xdr:to>
      <xdr:col>10</xdr:col>
      <xdr:colOff>384276</xdr:colOff>
      <xdr:row>56</xdr:row>
      <xdr:rowOff>18099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E63D6F-F8FC-4099-9697-825F39CAB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BEBA8EAE-BF5A-486C-A8C5-ECC9F3942E4B}">
              <a14:imgProps xmlns:a14="http://schemas.microsoft.com/office/drawing/2010/main">
                <a14:imgLayer r:embed="rId8">
                  <a14:imgEffect>
                    <a14:backgroundRemoval t="10000" b="90000" l="5000" r="92400">
                      <a14:foregroundMark x1="32800" y1="57838" x2="32800" y2="57838"/>
                      <a14:foregroundMark x1="39400" y1="57027" x2="39400" y2="57027"/>
                      <a14:foregroundMark x1="47000" y1="58919" x2="48000" y2="59189"/>
                      <a14:foregroundMark x1="50600" y1="60541" x2="50600" y2="60541"/>
                      <a14:foregroundMark x1="53800" y1="62162" x2="53800" y2="62162"/>
                      <a14:foregroundMark x1="55600" y1="63243" x2="55600" y2="63243"/>
                      <a14:foregroundMark x1="57200" y1="65405" x2="57200" y2="65405"/>
                      <a14:foregroundMark x1="53000" y1="73514" x2="53000" y2="73514"/>
                      <a14:foregroundMark x1="49600" y1="75405" x2="49600" y2="75405"/>
                      <a14:foregroundMark x1="51800" y1="74324" x2="51800" y2="74324"/>
                      <a14:foregroundMark x1="54400" y1="72973" x2="54400" y2="72973"/>
                      <a14:foregroundMark x1="74200" y1="68378" x2="84200" y2="70811"/>
                      <a14:foregroundMark x1="84200" y1="70811" x2="90000" y2="70000"/>
                      <a14:foregroundMark x1="90600" y1="48378" x2="92400" y2="41351"/>
                      <a14:foregroundMark x1="52600" y1="62703" x2="22800" y2="52432"/>
                      <a14:foregroundMark x1="22800" y1="52432" x2="12200" y2="52162"/>
                      <a14:foregroundMark x1="12200" y1="52162" x2="10000" y2="50000"/>
                      <a14:foregroundMark x1="5000" y1="52162" x2="10600" y2="51622"/>
                      <a14:foregroundMark x1="56000" y1="66486" x2="54600" y2="72162"/>
                      <a14:foregroundMark x1="80600" y1="62703" x2="72600" y2="63784"/>
                      <a14:foregroundMark x1="27200" y1="40541" x2="25000" y2="4243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350252">
          <a:off x="4181475" y="19086977"/>
          <a:ext cx="2727426" cy="2409997"/>
        </a:xfrm>
        <a:prstGeom prst="rect">
          <a:avLst/>
        </a:prstGeom>
      </xdr:spPr>
    </xdr:pic>
    <xdr:clientData/>
  </xdr:twoCellAnchor>
  <xdr:twoCellAnchor editAs="oneCell">
    <xdr:from>
      <xdr:col>11</xdr:col>
      <xdr:colOff>86955</xdr:colOff>
      <xdr:row>40</xdr:row>
      <xdr:rowOff>555625</xdr:rowOff>
    </xdr:from>
    <xdr:to>
      <xdr:col>12</xdr:col>
      <xdr:colOff>1589458</xdr:colOff>
      <xdr:row>61</xdr:row>
      <xdr:rowOff>32524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95A29660-34C8-4981-96D0-C6D5E5E40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BEBA8EAE-BF5A-486C-A8C5-ECC9F3942E4B}">
              <a14:imgProps xmlns:a14="http://schemas.microsoft.com/office/drawing/2010/main">
                <a14:imgLayer r:embed="rId10">
                  <a14:imgEffect>
                    <a14:backgroundRemoval t="10000" b="90000" l="10000" r="90000">
                      <a14:backgroundMark x1="55789" y1="40838" x2="55789" y2="40838"/>
                      <a14:backgroundMark x1="64474" y1="40263" x2="51053" y2="42399"/>
                    </a14:backgroundRemoval>
                  </a14:imgEffect>
                  <a14:imgEffect>
                    <a14:colorTemperature colorTemp="7200"/>
                  </a14:imgEffect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7080" y="18303875"/>
          <a:ext cx="2597878" cy="41600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805</xdr:colOff>
      <xdr:row>0</xdr:row>
      <xdr:rowOff>193284</xdr:rowOff>
    </xdr:from>
    <xdr:to>
      <xdr:col>3</xdr:col>
      <xdr:colOff>1259051</xdr:colOff>
      <xdr:row>5</xdr:row>
      <xdr:rowOff>123295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D2B8EC-9A3C-4919-B4D0-F80D3C0234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278" b="63056" l="26667" r="71667">
                      <a14:foregroundMark x1="52222" y1="5278" x2="52222" y2="5278"/>
                      <a14:foregroundMark x1="28611" y1="26111" x2="28611" y2="26111"/>
                      <a14:foregroundMark x1="27222" y1="40000" x2="27222" y2="40000"/>
                      <a14:foregroundMark x1="39722" y1="58889" x2="39722" y2="58889"/>
                      <a14:foregroundMark x1="61944" y1="59444" x2="61944" y2="59444"/>
                      <a14:foregroundMark x1="71944" y1="45278" x2="71944" y2="45278"/>
                      <a14:foregroundMark x1="53056" y1="63056" x2="53056" y2="63056"/>
                      <a14:foregroundMark x1="51667" y1="52778" x2="51667" y2="52778"/>
                      <a14:backgroundMark x1="28056" y1="25278" x2="28056" y2="25278"/>
                      <a14:backgroundMark x1="28333" y1="25833" x2="28333" y2="25833"/>
                    </a14:backgroundRemoval>
                  </a14:imgEffect>
                  <a14:imgEffect>
                    <a14:brightnessContrast brigh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450" t="-374" r="24206" b="35673"/>
        <a:stretch/>
      </xdr:blipFill>
      <xdr:spPr>
        <a:xfrm>
          <a:off x="591355" y="193284"/>
          <a:ext cx="1258246" cy="1501636"/>
        </a:xfrm>
        <a:prstGeom prst="rect">
          <a:avLst/>
        </a:prstGeom>
      </xdr:spPr>
    </xdr:pic>
    <xdr:clientData/>
  </xdr:twoCellAnchor>
  <xdr:twoCellAnchor editAs="oneCell">
    <xdr:from>
      <xdr:col>2</xdr:col>
      <xdr:colOff>487199</xdr:colOff>
      <xdr:row>7</xdr:row>
      <xdr:rowOff>20762</xdr:rowOff>
    </xdr:from>
    <xdr:to>
      <xdr:col>4</xdr:col>
      <xdr:colOff>54742</xdr:colOff>
      <xdr:row>10</xdr:row>
      <xdr:rowOff>28725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31C9C-C039-44D4-AED6-3ED01F0502B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807" t="64436" r="17864"/>
        <a:stretch/>
      </xdr:blipFill>
      <xdr:spPr>
        <a:xfrm>
          <a:off x="487199" y="1973387"/>
          <a:ext cx="1634468" cy="884263"/>
        </a:xfrm>
        <a:prstGeom prst="rect">
          <a:avLst/>
        </a:prstGeom>
      </xdr:spPr>
    </xdr:pic>
    <xdr:clientData/>
  </xdr:twoCellAnchor>
  <xdr:twoCellAnchor>
    <xdr:from>
      <xdr:col>12</xdr:col>
      <xdr:colOff>777875</xdr:colOff>
      <xdr:row>1</xdr:row>
      <xdr:rowOff>79375</xdr:rowOff>
    </xdr:from>
    <xdr:to>
      <xdr:col>14</xdr:col>
      <xdr:colOff>269875</xdr:colOff>
      <xdr:row>9</xdr:row>
      <xdr:rowOff>301625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66B2956-7715-4725-9454-C22A9085843E}"/>
            </a:ext>
          </a:extLst>
        </xdr:cNvPr>
        <xdr:cNvSpPr/>
      </xdr:nvSpPr>
      <xdr:spPr>
        <a:xfrm>
          <a:off x="9255125" y="393700"/>
          <a:ext cx="1816100" cy="23939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800">
              <a:solidFill>
                <a:sysClr val="windowText" lastClr="000000"/>
              </a:solidFill>
              <a:cs typeface="B Titr" panose="00000700000000000000" pitchFamily="2" charset="-78"/>
            </a:rPr>
            <a:t>عکس 3 در 4</a:t>
          </a:r>
          <a:endParaRPr lang="en-US" sz="1800">
            <a:solidFill>
              <a:sysClr val="windowText" lastClr="000000"/>
            </a:solidFill>
            <a:cs typeface="B Titr" panose="00000700000000000000" pitchFamily="2" charset="-78"/>
          </a:endParaRPr>
        </a:p>
      </xdr:txBody>
    </xdr:sp>
    <xdr:clientData/>
  </xdr:twoCellAnchor>
  <xdr:twoCellAnchor editAs="oneCell">
    <xdr:from>
      <xdr:col>3</xdr:col>
      <xdr:colOff>695616</xdr:colOff>
      <xdr:row>44</xdr:row>
      <xdr:rowOff>320387</xdr:rowOff>
    </xdr:from>
    <xdr:to>
      <xdr:col>5</xdr:col>
      <xdr:colOff>722226</xdr:colOff>
      <xdr:row>54</xdr:row>
      <xdr:rowOff>157384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716F17CB-D3F8-4DEB-BADC-AA564D630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4748" b="95846" l="2015" r="97879">
                      <a14:foregroundMark x1="36161" y1="17656" x2="36161" y2="17656"/>
                      <a14:foregroundMark x1="48144" y1="4896" x2="48144" y2="4896"/>
                      <a14:foregroundMark x1="54613" y1="21217" x2="54613" y2="21217"/>
                      <a14:foregroundMark x1="52280" y1="17804" x2="52280" y2="17804"/>
                      <a14:foregroundMark x1="46660" y1="15875" x2="46660" y2="15875"/>
                      <a14:foregroundMark x1="46872" y1="19139" x2="46023" y2="20475"/>
                      <a14:foregroundMark x1="44008" y1="23442" x2="21951" y2="53709"/>
                      <a14:foregroundMark x1="41888" y1="23145" x2="41676" y2="24184"/>
                      <a14:foregroundMark x1="31283" y1="37685" x2="31389" y2="39021"/>
                      <a14:foregroundMark x1="59067" y1="25816" x2="78897" y2="54451"/>
                      <a14:foregroundMark x1="6151" y1="70920" x2="25239" y2="85608"/>
                      <a14:foregroundMark x1="25239" y1="85608" x2="48780" y2="87982"/>
                      <a14:foregroundMark x1="48780" y1="87982" x2="71792" y2="84718"/>
                      <a14:foregroundMark x1="71792" y1="84718" x2="93107" y2="70920"/>
                      <a14:foregroundMark x1="53871" y1="80712" x2="31919" y2="95252"/>
                      <a14:foregroundMark x1="31919" y1="95252" x2="2015" y2="71810"/>
                      <a14:foregroundMark x1="47614" y1="95846" x2="69459" y2="94362"/>
                      <a14:foregroundMark x1="69459" y1="94362" x2="84624" y2="71662"/>
                      <a14:foregroundMark x1="84624" y1="71662" x2="76670" y2="20178"/>
                      <a14:foregroundMark x1="97879" y1="74777" x2="96607" y2="744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64905">
          <a:off x="1286166" y="19532312"/>
          <a:ext cx="2112585" cy="1491172"/>
        </a:xfrm>
        <a:prstGeom prst="rect">
          <a:avLst/>
        </a:prstGeom>
      </xdr:spPr>
    </xdr:pic>
    <xdr:clientData/>
  </xdr:twoCellAnchor>
  <xdr:twoCellAnchor editAs="oneCell">
    <xdr:from>
      <xdr:col>11</xdr:col>
      <xdr:colOff>238125</xdr:colOff>
      <xdr:row>40</xdr:row>
      <xdr:rowOff>285750</xdr:rowOff>
    </xdr:from>
    <xdr:to>
      <xdr:col>12</xdr:col>
      <xdr:colOff>1742698</xdr:colOff>
      <xdr:row>60</xdr:row>
      <xdr:rowOff>125704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2BF433D-1FA1-4C64-AD38-0E02066790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10000" r="90000">
                      <a14:backgroundMark x1="55789" y1="40838" x2="55789" y2="40838"/>
                      <a14:backgroundMark x1="64474" y1="40263" x2="51053" y2="42399"/>
                    </a14:backgroundRemoval>
                  </a14:imgEffect>
                  <a14:imgEffect>
                    <a14:colorTemperature colorTemp="7200"/>
                  </a14:imgEffect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0" y="18034000"/>
          <a:ext cx="2599948" cy="4094454"/>
        </a:xfrm>
        <a:prstGeom prst="rect">
          <a:avLst/>
        </a:prstGeom>
      </xdr:spPr>
    </xdr:pic>
    <xdr:clientData/>
  </xdr:twoCellAnchor>
  <xdr:twoCellAnchor editAs="oneCell">
    <xdr:from>
      <xdr:col>7</xdr:col>
      <xdr:colOff>301624</xdr:colOff>
      <xdr:row>41</xdr:row>
      <xdr:rowOff>587374</xdr:rowOff>
    </xdr:from>
    <xdr:to>
      <xdr:col>10</xdr:col>
      <xdr:colOff>506996</xdr:colOff>
      <xdr:row>55</xdr:row>
      <xdr:rowOff>32197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89D05924-DE18-4DF5-919F-4F652C8CC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5000" r="92400">
                      <a14:foregroundMark x1="32800" y1="57838" x2="32800" y2="57838"/>
                      <a14:foregroundMark x1="39400" y1="57027" x2="39400" y2="57027"/>
                      <a14:foregroundMark x1="47000" y1="58919" x2="48000" y2="59189"/>
                      <a14:foregroundMark x1="50600" y1="60541" x2="50600" y2="60541"/>
                      <a14:foregroundMark x1="53800" y1="62162" x2="53800" y2="62162"/>
                      <a14:foregroundMark x1="55600" y1="63243" x2="55600" y2="63243"/>
                      <a14:foregroundMark x1="57200" y1="65405" x2="57200" y2="65405"/>
                      <a14:foregroundMark x1="53000" y1="73514" x2="53000" y2="73514"/>
                      <a14:foregroundMark x1="49600" y1="75405" x2="49600" y2="75405"/>
                      <a14:foregroundMark x1="51800" y1="74324" x2="51800" y2="74324"/>
                      <a14:foregroundMark x1="54400" y1="72973" x2="54400" y2="72973"/>
                      <a14:foregroundMark x1="74200" y1="68378" x2="84200" y2="70811"/>
                      <a14:foregroundMark x1="84200" y1="70811" x2="90000" y2="70000"/>
                      <a14:foregroundMark x1="90600" y1="48378" x2="92400" y2="41351"/>
                      <a14:foregroundMark x1="52600" y1="62703" x2="22800" y2="52432"/>
                      <a14:foregroundMark x1="22800" y1="52432" x2="12200" y2="52162"/>
                      <a14:foregroundMark x1="12200" y1="52162" x2="10000" y2="50000"/>
                      <a14:foregroundMark x1="5000" y1="52162" x2="10600" y2="51622"/>
                      <a14:foregroundMark x1="56000" y1="66486" x2="54600" y2="72162"/>
                      <a14:foregroundMark x1="80600" y1="62703" x2="72600" y2="63784"/>
                      <a14:foregroundMark x1="27200" y1="40541" x2="25000" y2="4243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350252">
          <a:off x="4302124" y="18700749"/>
          <a:ext cx="2729497" cy="23816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805</xdr:colOff>
      <xdr:row>0</xdr:row>
      <xdr:rowOff>193284</xdr:rowOff>
    </xdr:from>
    <xdr:to>
      <xdr:col>3</xdr:col>
      <xdr:colOff>1259051</xdr:colOff>
      <xdr:row>5</xdr:row>
      <xdr:rowOff>123295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C57CE6-E403-4811-B792-336C31E416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278" b="63056" l="26667" r="71667">
                      <a14:foregroundMark x1="52222" y1="5278" x2="52222" y2="5278"/>
                      <a14:foregroundMark x1="28611" y1="26111" x2="28611" y2="26111"/>
                      <a14:foregroundMark x1="27222" y1="40000" x2="27222" y2="40000"/>
                      <a14:foregroundMark x1="39722" y1="58889" x2="39722" y2="58889"/>
                      <a14:foregroundMark x1="61944" y1="59444" x2="61944" y2="59444"/>
                      <a14:foregroundMark x1="71944" y1="45278" x2="71944" y2="45278"/>
                      <a14:foregroundMark x1="53056" y1="63056" x2="53056" y2="63056"/>
                      <a14:foregroundMark x1="51667" y1="52778" x2="51667" y2="52778"/>
                      <a14:backgroundMark x1="28056" y1="25278" x2="28056" y2="25278"/>
                      <a14:backgroundMark x1="28333" y1="25833" x2="28333" y2="25833"/>
                    </a14:backgroundRemoval>
                  </a14:imgEffect>
                  <a14:imgEffect>
                    <a14:brightnessContrast brigh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450" t="-374" r="24206" b="35673"/>
        <a:stretch/>
      </xdr:blipFill>
      <xdr:spPr>
        <a:xfrm>
          <a:off x="591355" y="193284"/>
          <a:ext cx="1258246" cy="1501636"/>
        </a:xfrm>
        <a:prstGeom prst="rect">
          <a:avLst/>
        </a:prstGeom>
      </xdr:spPr>
    </xdr:pic>
    <xdr:clientData/>
  </xdr:twoCellAnchor>
  <xdr:twoCellAnchor editAs="oneCell">
    <xdr:from>
      <xdr:col>2</xdr:col>
      <xdr:colOff>487199</xdr:colOff>
      <xdr:row>7</xdr:row>
      <xdr:rowOff>20762</xdr:rowOff>
    </xdr:from>
    <xdr:to>
      <xdr:col>4</xdr:col>
      <xdr:colOff>54742</xdr:colOff>
      <xdr:row>10</xdr:row>
      <xdr:rowOff>28725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7EB3A98-9DB4-4CD1-B724-193E37A8D61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807" t="64436" r="17864"/>
        <a:stretch/>
      </xdr:blipFill>
      <xdr:spPr>
        <a:xfrm>
          <a:off x="487199" y="1973387"/>
          <a:ext cx="1634468" cy="884263"/>
        </a:xfrm>
        <a:prstGeom prst="rect">
          <a:avLst/>
        </a:prstGeom>
      </xdr:spPr>
    </xdr:pic>
    <xdr:clientData/>
  </xdr:twoCellAnchor>
  <xdr:twoCellAnchor>
    <xdr:from>
      <xdr:col>12</xdr:col>
      <xdr:colOff>777875</xdr:colOff>
      <xdr:row>1</xdr:row>
      <xdr:rowOff>79375</xdr:rowOff>
    </xdr:from>
    <xdr:to>
      <xdr:col>14</xdr:col>
      <xdr:colOff>269875</xdr:colOff>
      <xdr:row>9</xdr:row>
      <xdr:rowOff>301625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E161D8CF-2B5C-4008-85FA-910133FD0F9B}"/>
            </a:ext>
          </a:extLst>
        </xdr:cNvPr>
        <xdr:cNvSpPr/>
      </xdr:nvSpPr>
      <xdr:spPr>
        <a:xfrm>
          <a:off x="9223375" y="396875"/>
          <a:ext cx="1809750" cy="2413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800">
              <a:solidFill>
                <a:sysClr val="windowText" lastClr="000000"/>
              </a:solidFill>
              <a:cs typeface="B Titr" panose="00000700000000000000" pitchFamily="2" charset="-78"/>
            </a:rPr>
            <a:t>عکس 3 در 4</a:t>
          </a:r>
          <a:endParaRPr lang="en-US" sz="1800">
            <a:solidFill>
              <a:sysClr val="windowText" lastClr="000000"/>
            </a:solidFill>
            <a:cs typeface="B Titr" panose="00000700000000000000" pitchFamily="2" charset="-78"/>
          </a:endParaRPr>
        </a:p>
      </xdr:txBody>
    </xdr:sp>
    <xdr:clientData/>
  </xdr:twoCellAnchor>
  <xdr:twoCellAnchor editAs="oneCell">
    <xdr:from>
      <xdr:col>3</xdr:col>
      <xdr:colOff>842110</xdr:colOff>
      <xdr:row>44</xdr:row>
      <xdr:rowOff>312871</xdr:rowOff>
    </xdr:from>
    <xdr:to>
      <xdr:col>5</xdr:col>
      <xdr:colOff>642624</xdr:colOff>
      <xdr:row>54</xdr:row>
      <xdr:rowOff>135879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7EF90FE-3B66-4D8D-91AB-CABAD592E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4748" b="95846" l="2015" r="97879">
                      <a14:foregroundMark x1="36161" y1="17656" x2="36161" y2="17656"/>
                      <a14:foregroundMark x1="48144" y1="4896" x2="48144" y2="4896"/>
                      <a14:foregroundMark x1="54613" y1="21217" x2="54613" y2="21217"/>
                      <a14:foregroundMark x1="52280" y1="17804" x2="52280" y2="17804"/>
                      <a14:foregroundMark x1="46660" y1="15875" x2="46660" y2="15875"/>
                      <a14:foregroundMark x1="46872" y1="19139" x2="46023" y2="20475"/>
                      <a14:foregroundMark x1="44008" y1="23442" x2="21951" y2="53709"/>
                      <a14:foregroundMark x1="41888" y1="23145" x2="41676" y2="24184"/>
                      <a14:foregroundMark x1="31283" y1="37685" x2="31389" y2="39021"/>
                      <a14:foregroundMark x1="59067" y1="25816" x2="78897" y2="54451"/>
                      <a14:foregroundMark x1="6151" y1="70920" x2="25239" y2="85608"/>
                      <a14:foregroundMark x1="25239" y1="85608" x2="48780" y2="87982"/>
                      <a14:foregroundMark x1="48780" y1="87982" x2="71792" y2="84718"/>
                      <a14:foregroundMark x1="71792" y1="84718" x2="93107" y2="70920"/>
                      <a14:foregroundMark x1="53871" y1="80712" x2="31919" y2="95252"/>
                      <a14:foregroundMark x1="31919" y1="95252" x2="2015" y2="71810"/>
                      <a14:foregroundMark x1="47614" y1="95846" x2="69459" y2="94362"/>
                      <a14:foregroundMark x1="69459" y1="94362" x2="84624" y2="71662"/>
                      <a14:foregroundMark x1="84624" y1="71662" x2="76670" y2="20178"/>
                      <a14:foregroundMark x1="97879" y1="74777" x2="96607" y2="744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64905">
          <a:off x="1428264" y="19448352"/>
          <a:ext cx="1888687" cy="1483777"/>
        </a:xfrm>
        <a:prstGeom prst="rect">
          <a:avLst/>
        </a:prstGeom>
      </xdr:spPr>
    </xdr:pic>
    <xdr:clientData/>
  </xdr:twoCellAnchor>
  <xdr:twoCellAnchor editAs="oneCell">
    <xdr:from>
      <xdr:col>7</xdr:col>
      <xdr:colOff>315302</xdr:colOff>
      <xdr:row>41</xdr:row>
      <xdr:rowOff>540093</xdr:rowOff>
    </xdr:from>
    <xdr:to>
      <xdr:col>10</xdr:col>
      <xdr:colOff>518603</xdr:colOff>
      <xdr:row>56</xdr:row>
      <xdr:rowOff>163661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11C466E-CBE2-4F98-BF7D-ADA7634B9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5000" r="92400">
                      <a14:foregroundMark x1="32800" y1="57838" x2="32800" y2="57838"/>
                      <a14:foregroundMark x1="39400" y1="57027" x2="39400" y2="57027"/>
                      <a14:foregroundMark x1="47000" y1="58919" x2="48000" y2="59189"/>
                      <a14:foregroundMark x1="50600" y1="60541" x2="50600" y2="60541"/>
                      <a14:foregroundMark x1="53800" y1="62162" x2="53800" y2="62162"/>
                      <a14:foregroundMark x1="55600" y1="63243" x2="55600" y2="63243"/>
                      <a14:foregroundMark x1="57200" y1="65405" x2="57200" y2="65405"/>
                      <a14:foregroundMark x1="53000" y1="73514" x2="53000" y2="73514"/>
                      <a14:foregroundMark x1="49600" y1="75405" x2="49600" y2="75405"/>
                      <a14:foregroundMark x1="51800" y1="74324" x2="51800" y2="74324"/>
                      <a14:foregroundMark x1="54400" y1="72973" x2="54400" y2="72973"/>
                      <a14:foregroundMark x1="74200" y1="68378" x2="84200" y2="70811"/>
                      <a14:foregroundMark x1="84200" y1="70811" x2="90000" y2="70000"/>
                      <a14:foregroundMark x1="90600" y1="48378" x2="92400" y2="41351"/>
                      <a14:foregroundMark x1="52600" y1="62703" x2="22800" y2="52432"/>
                      <a14:foregroundMark x1="22800" y1="52432" x2="12200" y2="52162"/>
                      <a14:foregroundMark x1="12200" y1="52162" x2="10000" y2="50000"/>
                      <a14:foregroundMark x1="5000" y1="52162" x2="10600" y2="51622"/>
                      <a14:foregroundMark x1="56000" y1="66486" x2="54600" y2="72162"/>
                      <a14:foregroundMark x1="80600" y1="62703" x2="72600" y2="63784"/>
                      <a14:foregroundMark x1="27200" y1="40541" x2="25000" y2="4243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350252">
          <a:off x="4332898" y="18662016"/>
          <a:ext cx="2731090" cy="2688664"/>
        </a:xfrm>
        <a:prstGeom prst="rect">
          <a:avLst/>
        </a:prstGeom>
      </xdr:spPr>
    </xdr:pic>
    <xdr:clientData/>
  </xdr:twoCellAnchor>
  <xdr:twoCellAnchor editAs="oneCell">
    <xdr:from>
      <xdr:col>11</xdr:col>
      <xdr:colOff>268654</xdr:colOff>
      <xdr:row>40</xdr:row>
      <xdr:rowOff>549519</xdr:rowOff>
    </xdr:from>
    <xdr:to>
      <xdr:col>12</xdr:col>
      <xdr:colOff>1769563</xdr:colOff>
      <xdr:row>60</xdr:row>
      <xdr:rowOff>174550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1A17F79-6518-40D8-ACEA-38EA3FCBD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>
                      <a14:backgroundMark x1="55789" y1="40838" x2="55789" y2="40838"/>
                      <a14:backgroundMark x1="64474" y1="40263" x2="51053" y2="42399"/>
                    </a14:backgroundRemoval>
                  </a14:imgEffect>
                  <a14:imgEffect>
                    <a14:colorTemperature colorTemp="7200"/>
                  </a14:imgEffect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4423" y="18048654"/>
          <a:ext cx="2599948" cy="409445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805</xdr:colOff>
      <xdr:row>0</xdr:row>
      <xdr:rowOff>193284</xdr:rowOff>
    </xdr:from>
    <xdr:to>
      <xdr:col>3</xdr:col>
      <xdr:colOff>1259051</xdr:colOff>
      <xdr:row>5</xdr:row>
      <xdr:rowOff>123295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4F5245F-0A16-4836-AA39-4261C2792A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duotone>
            <a:schemeClr val="accent4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5278" b="63056" l="26667" r="71667">
                      <a14:foregroundMark x1="52222" y1="5278" x2="52222" y2="5278"/>
                      <a14:foregroundMark x1="28611" y1="26111" x2="28611" y2="26111"/>
                      <a14:foregroundMark x1="27222" y1="40000" x2="27222" y2="40000"/>
                      <a14:foregroundMark x1="39722" y1="58889" x2="39722" y2="58889"/>
                      <a14:foregroundMark x1="61944" y1="59444" x2="61944" y2="59444"/>
                      <a14:foregroundMark x1="71944" y1="45278" x2="71944" y2="45278"/>
                      <a14:foregroundMark x1="53056" y1="63056" x2="53056" y2="63056"/>
                      <a14:foregroundMark x1="51667" y1="52778" x2="51667" y2="52778"/>
                      <a14:backgroundMark x1="28056" y1="25278" x2="28056" y2="25278"/>
                      <a14:backgroundMark x1="28333" y1="25833" x2="28333" y2="25833"/>
                    </a14:backgroundRemoval>
                  </a14:imgEffect>
                  <a14:imgEffect>
                    <a14:brightnessContrast brigh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4450" t="-374" r="24206" b="35673"/>
        <a:stretch/>
      </xdr:blipFill>
      <xdr:spPr>
        <a:xfrm>
          <a:off x="591355" y="193284"/>
          <a:ext cx="1258246" cy="1501636"/>
        </a:xfrm>
        <a:prstGeom prst="rect">
          <a:avLst/>
        </a:prstGeom>
      </xdr:spPr>
    </xdr:pic>
    <xdr:clientData/>
  </xdr:twoCellAnchor>
  <xdr:twoCellAnchor editAs="oneCell">
    <xdr:from>
      <xdr:col>2</xdr:col>
      <xdr:colOff>487199</xdr:colOff>
      <xdr:row>7</xdr:row>
      <xdr:rowOff>20762</xdr:rowOff>
    </xdr:from>
    <xdr:to>
      <xdr:col>4</xdr:col>
      <xdr:colOff>54742</xdr:colOff>
      <xdr:row>10</xdr:row>
      <xdr:rowOff>28725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73C4E21-7666-48CD-9A94-B4A75B3AE1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duotone>
            <a:schemeClr val="bg2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8807" t="64436" r="17864"/>
        <a:stretch/>
      </xdr:blipFill>
      <xdr:spPr>
        <a:xfrm>
          <a:off x="487199" y="1973387"/>
          <a:ext cx="1634468" cy="884263"/>
        </a:xfrm>
        <a:prstGeom prst="rect">
          <a:avLst/>
        </a:prstGeom>
      </xdr:spPr>
    </xdr:pic>
    <xdr:clientData/>
  </xdr:twoCellAnchor>
  <xdr:twoCellAnchor>
    <xdr:from>
      <xdr:col>12</xdr:col>
      <xdr:colOff>777875</xdr:colOff>
      <xdr:row>1</xdr:row>
      <xdr:rowOff>79375</xdr:rowOff>
    </xdr:from>
    <xdr:to>
      <xdr:col>14</xdr:col>
      <xdr:colOff>269875</xdr:colOff>
      <xdr:row>9</xdr:row>
      <xdr:rowOff>301625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B3F620A-5798-4D7C-85CD-07D704413704}"/>
            </a:ext>
          </a:extLst>
        </xdr:cNvPr>
        <xdr:cNvSpPr/>
      </xdr:nvSpPr>
      <xdr:spPr>
        <a:xfrm>
          <a:off x="9255125" y="393700"/>
          <a:ext cx="1816100" cy="239395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fa-IR" sz="1800">
              <a:solidFill>
                <a:sysClr val="windowText" lastClr="000000"/>
              </a:solidFill>
              <a:cs typeface="B Titr" panose="00000700000000000000" pitchFamily="2" charset="-78"/>
            </a:rPr>
            <a:t>عکس 3 در 4</a:t>
          </a:r>
          <a:endParaRPr lang="en-US" sz="1800">
            <a:solidFill>
              <a:sysClr val="windowText" lastClr="000000"/>
            </a:solidFill>
            <a:cs typeface="B Titr" panose="00000700000000000000" pitchFamily="2" charset="-78"/>
          </a:endParaRPr>
        </a:p>
      </xdr:txBody>
    </xdr:sp>
    <xdr:clientData/>
  </xdr:twoCellAnchor>
  <xdr:twoCellAnchor editAs="oneCell">
    <xdr:from>
      <xdr:col>3</xdr:col>
      <xdr:colOff>815489</xdr:colOff>
      <xdr:row>44</xdr:row>
      <xdr:rowOff>277853</xdr:rowOff>
    </xdr:from>
    <xdr:to>
      <xdr:col>5</xdr:col>
      <xdr:colOff>618757</xdr:colOff>
      <xdr:row>54</xdr:row>
      <xdr:rowOff>107878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59B71F3-63DE-4879-8A3E-4EABDE97B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4748" b="95846" l="2015" r="97879">
                      <a14:foregroundMark x1="36161" y1="17656" x2="36161" y2="17656"/>
                      <a14:foregroundMark x1="48144" y1="4896" x2="48144" y2="4896"/>
                      <a14:foregroundMark x1="54613" y1="21217" x2="54613" y2="21217"/>
                      <a14:foregroundMark x1="52280" y1="17804" x2="52280" y2="17804"/>
                      <a14:foregroundMark x1="46660" y1="15875" x2="46660" y2="15875"/>
                      <a14:foregroundMark x1="46872" y1="19139" x2="46023" y2="20475"/>
                      <a14:foregroundMark x1="44008" y1="23442" x2="21951" y2="53709"/>
                      <a14:foregroundMark x1="41888" y1="23145" x2="41676" y2="24184"/>
                      <a14:foregroundMark x1="31283" y1="37685" x2="31389" y2="39021"/>
                      <a14:foregroundMark x1="59067" y1="25816" x2="78897" y2="54451"/>
                      <a14:foregroundMark x1="6151" y1="70920" x2="25239" y2="85608"/>
                      <a14:foregroundMark x1="25239" y1="85608" x2="48780" y2="87982"/>
                      <a14:foregroundMark x1="48780" y1="87982" x2="71792" y2="84718"/>
                      <a14:foregroundMark x1="71792" y1="84718" x2="93107" y2="70920"/>
                      <a14:foregroundMark x1="53871" y1="80712" x2="31919" y2="95252"/>
                      <a14:foregroundMark x1="31919" y1="95252" x2="2015" y2="71810"/>
                      <a14:foregroundMark x1="47614" y1="95846" x2="69459" y2="94362"/>
                      <a14:foregroundMark x1="69459" y1="94362" x2="84624" y2="71662"/>
                      <a14:foregroundMark x1="84624" y1="71662" x2="76670" y2="20178"/>
                      <a14:foregroundMark x1="97879" y1="74777" x2="96607" y2="74481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1364905">
          <a:off x="1410802" y="19417150"/>
          <a:ext cx="1886861" cy="1467134"/>
        </a:xfrm>
        <a:prstGeom prst="rect">
          <a:avLst/>
        </a:prstGeom>
      </xdr:spPr>
    </xdr:pic>
    <xdr:clientData/>
  </xdr:twoCellAnchor>
  <xdr:twoCellAnchor editAs="oneCell">
    <xdr:from>
      <xdr:col>7</xdr:col>
      <xdr:colOff>300037</xdr:colOff>
      <xdr:row>41</xdr:row>
      <xdr:rowOff>527117</xdr:rowOff>
    </xdr:from>
    <xdr:to>
      <xdr:col>10</xdr:col>
      <xdr:colOff>503338</xdr:colOff>
      <xdr:row>56</xdr:row>
      <xdr:rowOff>141527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D36BDEE-D25F-4D6E-8089-0751B9D1B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10000" b="90000" l="5000" r="92400">
                      <a14:foregroundMark x1="32800" y1="57838" x2="32800" y2="57838"/>
                      <a14:foregroundMark x1="39400" y1="57027" x2="39400" y2="57027"/>
                      <a14:foregroundMark x1="47000" y1="58919" x2="48000" y2="59189"/>
                      <a14:foregroundMark x1="50600" y1="60541" x2="50600" y2="60541"/>
                      <a14:foregroundMark x1="53800" y1="62162" x2="53800" y2="62162"/>
                      <a14:foregroundMark x1="55600" y1="63243" x2="55600" y2="63243"/>
                      <a14:foregroundMark x1="57200" y1="65405" x2="57200" y2="65405"/>
                      <a14:foregroundMark x1="53000" y1="73514" x2="53000" y2="73514"/>
                      <a14:foregroundMark x1="49600" y1="75405" x2="49600" y2="75405"/>
                      <a14:foregroundMark x1="51800" y1="74324" x2="51800" y2="74324"/>
                      <a14:foregroundMark x1="54400" y1="72973" x2="54400" y2="72973"/>
                      <a14:foregroundMark x1="74200" y1="68378" x2="84200" y2="70811"/>
                      <a14:foregroundMark x1="84200" y1="70811" x2="90000" y2="70000"/>
                      <a14:foregroundMark x1="90600" y1="48378" x2="92400" y2="41351"/>
                      <a14:foregroundMark x1="52600" y1="62703" x2="22800" y2="52432"/>
                      <a14:foregroundMark x1="22800" y1="52432" x2="12200" y2="52162"/>
                      <a14:foregroundMark x1="12200" y1="52162" x2="10000" y2="50000"/>
                      <a14:foregroundMark x1="5000" y1="52162" x2="10600" y2="51622"/>
                      <a14:foregroundMark x1="56000" y1="66486" x2="54600" y2="72162"/>
                      <a14:foregroundMark x1="80600" y1="62703" x2="72600" y2="63784"/>
                      <a14:foregroundMark x1="27200" y1="40541" x2="25000" y2="42432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350252">
          <a:off x="4328318" y="18644461"/>
          <a:ext cx="2723458" cy="2660425"/>
        </a:xfrm>
        <a:prstGeom prst="rect">
          <a:avLst/>
        </a:prstGeom>
      </xdr:spPr>
    </xdr:pic>
    <xdr:clientData/>
  </xdr:twoCellAnchor>
  <xdr:twoCellAnchor editAs="oneCell">
    <xdr:from>
      <xdr:col>11</xdr:col>
      <xdr:colOff>297657</xdr:colOff>
      <xdr:row>40</xdr:row>
      <xdr:rowOff>555625</xdr:rowOff>
    </xdr:from>
    <xdr:to>
      <xdr:col>12</xdr:col>
      <xdr:colOff>1806199</xdr:colOff>
      <xdr:row>61</xdr:row>
      <xdr:rowOff>36407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C296171-D35B-465B-8CC2-CF47A4420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ackgroundRemoval t="10000" b="90000" l="10000" r="90000">
                      <a14:backgroundMark x1="55789" y1="40838" x2="55789" y2="40838"/>
                      <a14:backgroundMark x1="64474" y1="40263" x2="51053" y2="42399"/>
                    </a14:backgroundRemoval>
                  </a14:imgEffect>
                  <a14:imgEffect>
                    <a14:colorTemperature colorTemp="7200"/>
                  </a14:imgEffect>
                  <a14:imgEffect>
                    <a14:saturation sat="6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79532" y="18047891"/>
          <a:ext cx="2599948" cy="409445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3968</xdr:rowOff>
    </xdr:from>
    <xdr:to>
      <xdr:col>17</xdr:col>
      <xdr:colOff>0</xdr:colOff>
      <xdr:row>19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E62250-E123-433B-A2A8-0721613259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</xdr:row>
      <xdr:rowOff>0</xdr:rowOff>
    </xdr:from>
    <xdr:to>
      <xdr:col>25</xdr:col>
      <xdr:colOff>0</xdr:colOff>
      <xdr:row>19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D88350-BAD9-4485-BD96-63779B792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23812</xdr:colOff>
      <xdr:row>2</xdr:row>
      <xdr:rowOff>0</xdr:rowOff>
    </xdr:from>
    <xdr:to>
      <xdr:col>9</xdr:col>
      <xdr:colOff>0</xdr:colOff>
      <xdr:row>19</xdr:row>
      <xdr:rowOff>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D91E333-755E-486F-B0E7-1E7596DD47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3412" y="381000"/>
              <a:ext cx="4852988" cy="3238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8</xdr:col>
      <xdr:colOff>596900</xdr:colOff>
      <xdr:row>21</xdr:row>
      <xdr:rowOff>61118</xdr:rowOff>
    </xdr:from>
    <xdr:to>
      <xdr:col>16</xdr:col>
      <xdr:colOff>596900</xdr:colOff>
      <xdr:row>38</xdr:row>
      <xdr:rowOff>57150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2ECAD8-B280-429D-8C94-5A0EA74400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16</xdr:col>
      <xdr:colOff>596900</xdr:colOff>
      <xdr:row>21</xdr:row>
      <xdr:rowOff>57150</xdr:rowOff>
    </xdr:from>
    <xdr:to>
      <xdr:col>24</xdr:col>
      <xdr:colOff>596900</xdr:colOff>
      <xdr:row>38</xdr:row>
      <xdr:rowOff>57150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258D3DC-D704-4F71-A473-4767F0EE51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17462</xdr:colOff>
      <xdr:row>21</xdr:row>
      <xdr:rowOff>57150</xdr:rowOff>
    </xdr:from>
    <xdr:to>
      <xdr:col>8</xdr:col>
      <xdr:colOff>596900</xdr:colOff>
      <xdr:row>38</xdr:row>
      <xdr:rowOff>57150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7" name="Chart 6">
              <a:extLst>
                <a:ext uri="{FF2B5EF4-FFF2-40B4-BE49-F238E27FC236}">
                  <a16:creationId xmlns:a16="http://schemas.microsoft.com/office/drawing/2014/main" id="{C95CCCC5-768B-4120-B7AE-3CE0FC3321D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7062" y="4057650"/>
              <a:ext cx="4846638" cy="3238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8</xdr:col>
      <xdr:colOff>596900</xdr:colOff>
      <xdr:row>40</xdr:row>
      <xdr:rowOff>140493</xdr:rowOff>
    </xdr:from>
    <xdr:to>
      <xdr:col>16</xdr:col>
      <xdr:colOff>596900</xdr:colOff>
      <xdr:row>57</xdr:row>
      <xdr:rowOff>136525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C143DC2E-CE51-48B4-A045-7380BBC4AD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16</xdr:col>
      <xdr:colOff>596900</xdr:colOff>
      <xdr:row>40</xdr:row>
      <xdr:rowOff>136525</xdr:rowOff>
    </xdr:from>
    <xdr:to>
      <xdr:col>24</xdr:col>
      <xdr:colOff>596900</xdr:colOff>
      <xdr:row>57</xdr:row>
      <xdr:rowOff>136525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B5AA9525-5C61-4298-B582-AE313BDF6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17462</xdr:colOff>
      <xdr:row>40</xdr:row>
      <xdr:rowOff>136525</xdr:rowOff>
    </xdr:from>
    <xdr:to>
      <xdr:col>8</xdr:col>
      <xdr:colOff>596900</xdr:colOff>
      <xdr:row>57</xdr:row>
      <xdr:rowOff>136525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10" name="Chart 9">
              <a:extLst>
                <a:ext uri="{FF2B5EF4-FFF2-40B4-BE49-F238E27FC236}">
                  <a16:creationId xmlns:a16="http://schemas.microsoft.com/office/drawing/2014/main" id="{B1470CF1-EF49-45DD-A401-C3C51AD04BB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9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7062" y="7756525"/>
              <a:ext cx="4846638" cy="3238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8</xdr:col>
      <xdr:colOff>590550</xdr:colOff>
      <xdr:row>60</xdr:row>
      <xdr:rowOff>7143</xdr:rowOff>
    </xdr:from>
    <xdr:to>
      <xdr:col>16</xdr:col>
      <xdr:colOff>590550</xdr:colOff>
      <xdr:row>77</xdr:row>
      <xdr:rowOff>3175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BB7D8FD6-B695-4D63-A102-A72F7315C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16</xdr:col>
      <xdr:colOff>590550</xdr:colOff>
      <xdr:row>60</xdr:row>
      <xdr:rowOff>3175</xdr:rowOff>
    </xdr:from>
    <xdr:to>
      <xdr:col>24</xdr:col>
      <xdr:colOff>590550</xdr:colOff>
      <xdr:row>77</xdr:row>
      <xdr:rowOff>3175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33B29E0B-FBA0-4574-852C-C866BD95D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11112</xdr:colOff>
      <xdr:row>60</xdr:row>
      <xdr:rowOff>3175</xdr:rowOff>
    </xdr:from>
    <xdr:to>
      <xdr:col>8</xdr:col>
      <xdr:colOff>590550</xdr:colOff>
      <xdr:row>77</xdr:row>
      <xdr:rowOff>3175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13" name="Chart 12">
              <a:extLst>
                <a:ext uri="{FF2B5EF4-FFF2-40B4-BE49-F238E27FC236}">
                  <a16:creationId xmlns:a16="http://schemas.microsoft.com/office/drawing/2014/main" id="{5EB7FA37-D052-4042-BE23-CF9070D53F6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20712" y="11433175"/>
              <a:ext cx="4846638" cy="32385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US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FF217-3406-4EEB-9A56-95E4A2A02F01}">
  <dimension ref="A1:T67"/>
  <sheetViews>
    <sheetView tabSelected="1" view="pageBreakPreview" topLeftCell="C1" zoomScale="69" zoomScaleNormal="60" zoomScaleSheetLayoutView="69" workbookViewId="0">
      <selection activeCell="I15" sqref="I15"/>
    </sheetView>
  </sheetViews>
  <sheetFormatPr defaultRowHeight="15" x14ac:dyDescent="0.25"/>
  <cols>
    <col min="1" max="1" width="9.140625" style="2" hidden="1" customWidth="1"/>
    <col min="2" max="2" width="79.28515625" style="2" hidden="1" customWidth="1"/>
    <col min="3" max="3" width="8.85546875" style="2" customWidth="1"/>
    <col min="4" max="4" width="22.140625" style="2" customWidth="1"/>
    <col min="5" max="5" width="9.140625" style="2" customWidth="1"/>
    <col min="6" max="6" width="12.42578125" style="2" customWidth="1"/>
    <col min="7" max="7" width="7.7109375" style="2" customWidth="1"/>
    <col min="8" max="8" width="12.7109375" style="2" customWidth="1"/>
    <col min="9" max="9" width="12.5703125" style="2" customWidth="1"/>
    <col min="10" max="10" width="12.7109375" style="2" customWidth="1"/>
    <col min="11" max="11" width="12.42578125" style="2" customWidth="1"/>
    <col min="12" max="12" width="16.42578125" style="2" customWidth="1"/>
    <col min="13" max="13" width="28.140625" style="2" customWidth="1"/>
    <col min="14" max="14" width="6.7109375" style="2" customWidth="1"/>
    <col min="15" max="15" width="9.28515625" style="2" customWidth="1"/>
    <col min="16" max="19" width="9.140625" style="2"/>
    <col min="20" max="20" width="9.42578125" style="2" customWidth="1"/>
    <col min="21" max="16384" width="9.140625" style="2"/>
  </cols>
  <sheetData>
    <row r="1" spans="1:20" ht="24.75" customHeight="1" x14ac:dyDescent="0.25">
      <c r="A1" s="5"/>
      <c r="B1" s="5"/>
      <c r="C1" s="49"/>
      <c r="D1" s="36"/>
      <c r="E1" s="36"/>
      <c r="F1" s="36"/>
      <c r="G1" s="36"/>
      <c r="H1" s="37"/>
      <c r="I1" s="37"/>
      <c r="J1" s="37"/>
      <c r="K1" s="37"/>
      <c r="L1" s="37"/>
      <c r="M1" s="36"/>
      <c r="N1" s="36"/>
      <c r="O1" s="38"/>
    </row>
    <row r="2" spans="1:20" ht="15.75" thickBot="1" x14ac:dyDescent="0.3">
      <c r="A2" s="8"/>
      <c r="B2" s="8"/>
      <c r="C2" s="11"/>
      <c r="D2" s="8"/>
      <c r="E2" s="8"/>
      <c r="F2" s="8"/>
      <c r="G2" s="8"/>
      <c r="H2" s="7"/>
      <c r="I2" s="7"/>
      <c r="J2" s="7"/>
      <c r="K2" s="7"/>
      <c r="L2" s="7"/>
      <c r="M2" s="8"/>
      <c r="N2" s="8"/>
      <c r="O2" s="12"/>
    </row>
    <row r="3" spans="1:20" ht="45" customHeight="1" x14ac:dyDescent="0.25">
      <c r="A3" s="8"/>
      <c r="B3" s="8"/>
      <c r="C3" s="11"/>
      <c r="D3" s="8"/>
      <c r="E3" s="78" t="s">
        <v>33</v>
      </c>
      <c r="F3" s="79" t="s">
        <v>30</v>
      </c>
      <c r="G3" s="80"/>
      <c r="H3" s="80"/>
      <c r="I3" s="80"/>
      <c r="J3" s="80"/>
      <c r="K3" s="80"/>
      <c r="L3" s="81"/>
      <c r="M3" s="31"/>
      <c r="N3" s="8"/>
      <c r="O3" s="12"/>
    </row>
    <row r="4" spans="1:20" ht="17.25" customHeight="1" x14ac:dyDescent="0.25">
      <c r="A4" s="8"/>
      <c r="B4" s="8"/>
      <c r="C4" s="11"/>
      <c r="D4" s="8"/>
      <c r="E4" s="78"/>
      <c r="F4" s="82"/>
      <c r="G4" s="83"/>
      <c r="H4" s="83"/>
      <c r="I4" s="83"/>
      <c r="J4" s="83"/>
      <c r="K4" s="83"/>
      <c r="L4" s="84"/>
      <c r="M4" s="31"/>
      <c r="N4" s="8"/>
      <c r="O4" s="12"/>
    </row>
    <row r="5" spans="1:20" ht="21" customHeight="1" x14ac:dyDescent="0.7">
      <c r="A5" s="8"/>
      <c r="B5" s="8"/>
      <c r="C5" s="11"/>
      <c r="D5" s="8"/>
      <c r="E5" s="32"/>
      <c r="F5" s="85" t="s">
        <v>31</v>
      </c>
      <c r="G5" s="86"/>
      <c r="H5" s="86"/>
      <c r="I5" s="86"/>
      <c r="J5" s="86"/>
      <c r="K5" s="86"/>
      <c r="L5" s="87"/>
      <c r="M5" s="32"/>
      <c r="N5" s="13"/>
      <c r="O5" s="14"/>
    </row>
    <row r="6" spans="1:20" ht="15" customHeight="1" thickBot="1" x14ac:dyDescent="0.75">
      <c r="A6" s="8"/>
      <c r="B6" s="8"/>
      <c r="C6" s="11"/>
      <c r="D6" s="8"/>
      <c r="E6" s="32"/>
      <c r="F6" s="88"/>
      <c r="G6" s="89"/>
      <c r="H6" s="89"/>
      <c r="I6" s="89"/>
      <c r="J6" s="89"/>
      <c r="K6" s="89"/>
      <c r="L6" s="90"/>
      <c r="M6" s="32"/>
      <c r="N6" s="13"/>
      <c r="O6" s="14"/>
    </row>
    <row r="7" spans="1:20" ht="15" customHeight="1" x14ac:dyDescent="0.25">
      <c r="A7" s="13"/>
      <c r="B7" s="8"/>
      <c r="C7" s="11"/>
      <c r="D7" s="8"/>
      <c r="E7" s="8"/>
      <c r="F7" s="8"/>
      <c r="G7" s="8"/>
      <c r="H7" s="8"/>
      <c r="I7" s="8"/>
      <c r="J7" s="8"/>
      <c r="K7" s="8"/>
      <c r="L7" s="8"/>
      <c r="M7" s="13"/>
      <c r="N7" s="13"/>
      <c r="O7" s="14"/>
    </row>
    <row r="8" spans="1:20" ht="15" customHeight="1" thickBot="1" x14ac:dyDescent="0.3">
      <c r="A8" s="8"/>
      <c r="B8" s="8"/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12"/>
    </row>
    <row r="9" spans="1:20" ht="27" thickBot="1" x14ac:dyDescent="0.3">
      <c r="A9" s="8"/>
      <c r="B9" s="8"/>
      <c r="C9" s="11"/>
      <c r="D9" s="8"/>
      <c r="E9" s="8"/>
      <c r="F9" s="91" t="s">
        <v>41</v>
      </c>
      <c r="G9" s="92"/>
      <c r="H9" s="118" t="s">
        <v>40</v>
      </c>
      <c r="I9" s="119"/>
      <c r="J9" s="47" t="s">
        <v>27</v>
      </c>
      <c r="K9" s="48" t="s">
        <v>26</v>
      </c>
      <c r="L9" s="41" t="s">
        <v>5</v>
      </c>
      <c r="M9" s="8"/>
      <c r="N9" s="8"/>
      <c r="O9" s="12"/>
    </row>
    <row r="10" spans="1:20" ht="27" thickBot="1" x14ac:dyDescent="0.3">
      <c r="A10" s="8"/>
      <c r="B10" s="8"/>
      <c r="C10" s="11"/>
      <c r="D10" s="8"/>
      <c r="E10" s="8"/>
      <c r="F10" s="120">
        <v>150852266</v>
      </c>
      <c r="G10" s="121"/>
      <c r="H10" s="118" t="s">
        <v>39</v>
      </c>
      <c r="I10" s="119"/>
      <c r="J10" s="91" t="s">
        <v>7</v>
      </c>
      <c r="K10" s="92"/>
      <c r="L10" s="33" t="s">
        <v>6</v>
      </c>
      <c r="M10" s="8"/>
      <c r="N10" s="8"/>
      <c r="O10" s="12"/>
    </row>
    <row r="11" spans="1:20" x14ac:dyDescent="0.25">
      <c r="A11" s="8"/>
      <c r="B11" s="8"/>
      <c r="C11" s="11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2"/>
    </row>
    <row r="12" spans="1:20" ht="15.75" thickBot="1" x14ac:dyDescent="0.3">
      <c r="A12" s="8"/>
      <c r="B12" s="8"/>
      <c r="C12" s="16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T12" s="40"/>
    </row>
    <row r="13" spans="1:20" x14ac:dyDescent="0.25">
      <c r="A13" s="4"/>
      <c r="B13" s="4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20" x14ac:dyDescent="0.25">
      <c r="A14" s="1"/>
      <c r="B14" s="1"/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20" x14ac:dyDescent="0.25">
      <c r="A15" s="1"/>
      <c r="B15" s="1"/>
      <c r="C15" s="35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20" x14ac:dyDescent="0.25">
      <c r="A16" s="1"/>
      <c r="B16" s="1"/>
      <c r="C16" s="35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x14ac:dyDescent="0.25">
      <c r="A17" s="1"/>
      <c r="B17" s="1"/>
      <c r="C17" s="35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5"/>
    </row>
    <row r="18" spans="1:15" x14ac:dyDescent="0.25">
      <c r="A18" s="1"/>
      <c r="B18" s="1"/>
      <c r="C18" s="3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</row>
    <row r="19" spans="1:15" ht="15.75" thickBot="1" x14ac:dyDescent="0.3">
      <c r="A19" s="1"/>
      <c r="B19" s="1"/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  <row r="20" spans="1:15" ht="34.5" thickBot="1" x14ac:dyDescent="0.3">
      <c r="A20" s="1"/>
      <c r="B20" s="1"/>
      <c r="C20" s="35" t="b">
        <f t="shared" ref="C20:C37" si="0">K21&gt;16</f>
        <v>1</v>
      </c>
      <c r="D20" s="73" t="s">
        <v>29</v>
      </c>
      <c r="E20" s="74"/>
      <c r="F20" s="75"/>
      <c r="G20" s="63" t="s">
        <v>4</v>
      </c>
      <c r="H20" s="64"/>
      <c r="I20" s="52" t="s">
        <v>3</v>
      </c>
      <c r="J20" s="53" t="s">
        <v>2</v>
      </c>
      <c r="K20" s="54" t="s">
        <v>1</v>
      </c>
      <c r="L20" s="61" t="s">
        <v>0</v>
      </c>
      <c r="M20" s="62"/>
      <c r="N20" s="55" t="s">
        <v>28</v>
      </c>
      <c r="O20" s="35"/>
    </row>
    <row r="21" spans="1:15" ht="50.1" customHeight="1" x14ac:dyDescent="0.25">
      <c r="A21" s="1"/>
      <c r="B21" s="1"/>
      <c r="C21" s="35" t="b">
        <f t="shared" si="0"/>
        <v>1</v>
      </c>
      <c r="D21" s="71" t="str">
        <f>IF(I21=20,"موفقیت آمیز بود",IF(I21&gt;18,"بسیار خوب بود",IF(O21&gt;15,"مطلوب بود",IF(O21&lt;=14,"تلاش بسیاری نیاز است","بسیار بد بود"))))</f>
        <v>موفقیت آمیز بود</v>
      </c>
      <c r="E21" s="72"/>
      <c r="F21" s="72"/>
      <c r="G21" s="65">
        <f>IF(I21=20,20,MAX('کارنامه:آقای 3'!I21))</f>
        <v>20</v>
      </c>
      <c r="H21" s="66"/>
      <c r="I21" s="19">
        <f>ROUNDUP(AVERAGE(J21:K21),0)</f>
        <v>20</v>
      </c>
      <c r="J21" s="20">
        <v>20</v>
      </c>
      <c r="K21" s="39">
        <v>20</v>
      </c>
      <c r="L21" s="97" t="s">
        <v>8</v>
      </c>
      <c r="M21" s="98"/>
      <c r="N21" s="56">
        <v>1</v>
      </c>
      <c r="O21" s="35">
        <f t="shared" ref="O21:O38" si="1">MIN(I21,J21,K21)</f>
        <v>20</v>
      </c>
    </row>
    <row r="22" spans="1:15" ht="50.1" customHeight="1" x14ac:dyDescent="0.25">
      <c r="A22" s="1"/>
      <c r="B22" s="1"/>
      <c r="C22" s="35" t="b">
        <f t="shared" si="0"/>
        <v>1</v>
      </c>
      <c r="D22" s="69" t="str">
        <f t="shared" ref="D22:D38" si="2">IF(I22=20,"موفقیت آمیز بود",IF(I22&gt;18,"بسیار خوب بود",IF(O22&gt;15,"مطلوب بود",IF(O22&lt;=14,"تلاش بسیاری نیاز است","بسیار بد بود"))))</f>
        <v>موفقیت آمیز بود</v>
      </c>
      <c r="E22" s="70"/>
      <c r="F22" s="70"/>
      <c r="G22" s="67">
        <f>IF(I22=20,20,MAX('کارنامه:آقای 3'!I22))</f>
        <v>20</v>
      </c>
      <c r="H22" s="68"/>
      <c r="I22" s="22">
        <f>ROUNDUP(AVERAGE(J22:K22),0)</f>
        <v>20</v>
      </c>
      <c r="J22" s="23">
        <v>20</v>
      </c>
      <c r="K22" s="29">
        <v>20</v>
      </c>
      <c r="L22" s="76" t="s">
        <v>9</v>
      </c>
      <c r="M22" s="77"/>
      <c r="N22" s="57">
        <v>2</v>
      </c>
      <c r="O22" s="35">
        <f t="shared" si="1"/>
        <v>20</v>
      </c>
    </row>
    <row r="23" spans="1:15" ht="50.1" customHeight="1" x14ac:dyDescent="0.25">
      <c r="A23" s="1"/>
      <c r="B23" s="1"/>
      <c r="C23" s="35" t="b">
        <f t="shared" si="0"/>
        <v>1</v>
      </c>
      <c r="D23" s="69" t="str">
        <f t="shared" si="2"/>
        <v>موفقیت آمیز بود</v>
      </c>
      <c r="E23" s="70"/>
      <c r="F23" s="70"/>
      <c r="G23" s="67">
        <f>IF(I23=20,20,MAX('کارنامه:آقای 3'!I23))</f>
        <v>20</v>
      </c>
      <c r="H23" s="68"/>
      <c r="I23" s="22">
        <f t="shared" ref="I23:I38" si="3">ROUNDUP(AVERAGE(J23:K23),0)</f>
        <v>20</v>
      </c>
      <c r="J23" s="23">
        <v>20</v>
      </c>
      <c r="K23" s="29">
        <v>20</v>
      </c>
      <c r="L23" s="76" t="s">
        <v>10</v>
      </c>
      <c r="M23" s="77"/>
      <c r="N23" s="57">
        <v>3</v>
      </c>
      <c r="O23" s="35">
        <f t="shared" si="1"/>
        <v>20</v>
      </c>
    </row>
    <row r="24" spans="1:15" ht="50.1" customHeight="1" x14ac:dyDescent="0.25">
      <c r="A24" s="3" t="b">
        <f t="shared" ref="A24:A41" si="4">I21&gt;15</f>
        <v>1</v>
      </c>
      <c r="B24" s="3" t="b">
        <f t="shared" ref="B24:B41" si="5">J21&gt;14</f>
        <v>1</v>
      </c>
      <c r="C24" s="35" t="b">
        <f t="shared" si="0"/>
        <v>1</v>
      </c>
      <c r="D24" s="69" t="str">
        <f t="shared" si="2"/>
        <v>موفقیت آمیز بود</v>
      </c>
      <c r="E24" s="70"/>
      <c r="F24" s="70"/>
      <c r="G24" s="67">
        <f>IF(I24=20,20,MAX('کارنامه:آقای 3'!I24))</f>
        <v>20</v>
      </c>
      <c r="H24" s="68"/>
      <c r="I24" s="22">
        <f t="shared" si="3"/>
        <v>20</v>
      </c>
      <c r="J24" s="23">
        <v>20</v>
      </c>
      <c r="K24" s="29">
        <v>20</v>
      </c>
      <c r="L24" s="76" t="s">
        <v>11</v>
      </c>
      <c r="M24" s="77"/>
      <c r="N24" s="57">
        <v>4</v>
      </c>
      <c r="O24" s="35">
        <f t="shared" si="1"/>
        <v>20</v>
      </c>
    </row>
    <row r="25" spans="1:15" ht="50.1" customHeight="1" x14ac:dyDescent="0.25">
      <c r="A25" s="3" t="b">
        <f t="shared" si="4"/>
        <v>1</v>
      </c>
      <c r="B25" s="3" t="b">
        <f t="shared" si="5"/>
        <v>1</v>
      </c>
      <c r="C25" s="35" t="b">
        <f t="shared" si="0"/>
        <v>1</v>
      </c>
      <c r="D25" s="69" t="str">
        <f t="shared" si="2"/>
        <v>موفقیت آمیز بود</v>
      </c>
      <c r="E25" s="70"/>
      <c r="F25" s="70"/>
      <c r="G25" s="67">
        <f>IF(I25=20,20,MAX('کارنامه:آقای 3'!I25))</f>
        <v>20</v>
      </c>
      <c r="H25" s="68"/>
      <c r="I25" s="22">
        <f t="shared" si="3"/>
        <v>20</v>
      </c>
      <c r="J25" s="23">
        <v>18.5</v>
      </c>
      <c r="K25" s="29">
        <v>20</v>
      </c>
      <c r="L25" s="76" t="s">
        <v>12</v>
      </c>
      <c r="M25" s="77"/>
      <c r="N25" s="57">
        <v>5</v>
      </c>
      <c r="O25" s="35">
        <f t="shared" si="1"/>
        <v>18.5</v>
      </c>
    </row>
    <row r="26" spans="1:15" ht="50.1" customHeight="1" x14ac:dyDescent="0.25">
      <c r="A26" s="3" t="b">
        <f t="shared" si="4"/>
        <v>1</v>
      </c>
      <c r="B26" s="3" t="b">
        <f t="shared" si="5"/>
        <v>1</v>
      </c>
      <c r="C26" s="35" t="b">
        <f t="shared" si="0"/>
        <v>1</v>
      </c>
      <c r="D26" s="69" t="str">
        <f t="shared" si="2"/>
        <v>موفقیت آمیز بود</v>
      </c>
      <c r="E26" s="70"/>
      <c r="F26" s="70"/>
      <c r="G26" s="67">
        <f>IF(I26=20,20,MAX('کارنامه:آقای 3'!I26))</f>
        <v>20</v>
      </c>
      <c r="H26" s="68"/>
      <c r="I26" s="22">
        <f t="shared" si="3"/>
        <v>20</v>
      </c>
      <c r="J26" s="23">
        <v>20</v>
      </c>
      <c r="K26" s="29">
        <v>20</v>
      </c>
      <c r="L26" s="76" t="s">
        <v>13</v>
      </c>
      <c r="M26" s="77"/>
      <c r="N26" s="57">
        <v>6</v>
      </c>
      <c r="O26" s="35">
        <f t="shared" si="1"/>
        <v>20</v>
      </c>
    </row>
    <row r="27" spans="1:15" ht="50.1" customHeight="1" x14ac:dyDescent="0.25">
      <c r="A27" s="3" t="b">
        <f t="shared" si="4"/>
        <v>1</v>
      </c>
      <c r="B27" s="3" t="b">
        <f t="shared" si="5"/>
        <v>1</v>
      </c>
      <c r="C27" s="35" t="b">
        <f t="shared" si="0"/>
        <v>1</v>
      </c>
      <c r="D27" s="69" t="str">
        <f t="shared" si="2"/>
        <v>موفقیت آمیز بود</v>
      </c>
      <c r="E27" s="70"/>
      <c r="F27" s="70"/>
      <c r="G27" s="67">
        <f>IF(I27=20,20,MAX('کارنامه:آقای 3'!I27))</f>
        <v>20</v>
      </c>
      <c r="H27" s="68"/>
      <c r="I27" s="22">
        <f t="shared" si="3"/>
        <v>20</v>
      </c>
      <c r="J27" s="23">
        <v>20</v>
      </c>
      <c r="K27" s="29">
        <v>20</v>
      </c>
      <c r="L27" s="76" t="s">
        <v>14</v>
      </c>
      <c r="M27" s="77"/>
      <c r="N27" s="57">
        <v>7</v>
      </c>
      <c r="O27" s="35">
        <f t="shared" si="1"/>
        <v>20</v>
      </c>
    </row>
    <row r="28" spans="1:15" ht="50.1" customHeight="1" x14ac:dyDescent="0.25">
      <c r="A28" s="3" t="b">
        <f t="shared" si="4"/>
        <v>1</v>
      </c>
      <c r="B28" s="3" t="b">
        <f t="shared" si="5"/>
        <v>1</v>
      </c>
      <c r="C28" s="35" t="b">
        <f t="shared" si="0"/>
        <v>1</v>
      </c>
      <c r="D28" s="69" t="str">
        <f t="shared" si="2"/>
        <v>موفقیت آمیز بود</v>
      </c>
      <c r="E28" s="70"/>
      <c r="F28" s="70"/>
      <c r="G28" s="67">
        <f>IF(I28=20,20,MAX('کارنامه:آقای 3'!I28))</f>
        <v>20</v>
      </c>
      <c r="H28" s="68"/>
      <c r="I28" s="22">
        <f t="shared" si="3"/>
        <v>20</v>
      </c>
      <c r="J28" s="23">
        <v>20</v>
      </c>
      <c r="K28" s="29">
        <v>20</v>
      </c>
      <c r="L28" s="76" t="s">
        <v>15</v>
      </c>
      <c r="M28" s="77"/>
      <c r="N28" s="57">
        <v>8</v>
      </c>
      <c r="O28" s="35">
        <f t="shared" si="1"/>
        <v>20</v>
      </c>
    </row>
    <row r="29" spans="1:15" ht="50.1" customHeight="1" x14ac:dyDescent="0.25">
      <c r="A29" s="3" t="b">
        <f t="shared" si="4"/>
        <v>1</v>
      </c>
      <c r="B29" s="3" t="b">
        <f t="shared" si="5"/>
        <v>1</v>
      </c>
      <c r="C29" s="35" t="b">
        <f t="shared" si="0"/>
        <v>1</v>
      </c>
      <c r="D29" s="69" t="str">
        <f t="shared" si="2"/>
        <v>موفقیت آمیز بود</v>
      </c>
      <c r="E29" s="70"/>
      <c r="F29" s="70"/>
      <c r="G29" s="67">
        <f>IF(I29=20,20,MAX('کارنامه:آقای 3'!I29))</f>
        <v>20</v>
      </c>
      <c r="H29" s="68"/>
      <c r="I29" s="22">
        <f t="shared" si="3"/>
        <v>20</v>
      </c>
      <c r="J29" s="23">
        <v>18.5</v>
      </c>
      <c r="K29" s="29">
        <v>20</v>
      </c>
      <c r="L29" s="76" t="s">
        <v>16</v>
      </c>
      <c r="M29" s="77"/>
      <c r="N29" s="57">
        <v>9</v>
      </c>
      <c r="O29" s="35">
        <f t="shared" si="1"/>
        <v>18.5</v>
      </c>
    </row>
    <row r="30" spans="1:15" ht="50.1" customHeight="1" x14ac:dyDescent="0.25">
      <c r="A30" s="3" t="b">
        <f t="shared" si="4"/>
        <v>1</v>
      </c>
      <c r="B30" s="3" t="b">
        <f t="shared" si="5"/>
        <v>1</v>
      </c>
      <c r="C30" s="35" t="b">
        <f t="shared" si="0"/>
        <v>1</v>
      </c>
      <c r="D30" s="69" t="str">
        <f t="shared" si="2"/>
        <v>موفقیت آمیز بود</v>
      </c>
      <c r="E30" s="70"/>
      <c r="F30" s="70"/>
      <c r="G30" s="67">
        <f>IF(I30=20,20,MAX('کارنامه:آقای 3'!I30))</f>
        <v>20</v>
      </c>
      <c r="H30" s="68"/>
      <c r="I30" s="22">
        <f t="shared" si="3"/>
        <v>20</v>
      </c>
      <c r="J30" s="23">
        <v>19.75</v>
      </c>
      <c r="K30" s="29">
        <v>20</v>
      </c>
      <c r="L30" s="76" t="s">
        <v>17</v>
      </c>
      <c r="M30" s="77"/>
      <c r="N30" s="57">
        <v>10</v>
      </c>
      <c r="O30" s="35">
        <f t="shared" si="1"/>
        <v>19.75</v>
      </c>
    </row>
    <row r="31" spans="1:15" ht="50.1" customHeight="1" x14ac:dyDescent="0.25">
      <c r="A31" s="3" t="b">
        <f t="shared" si="4"/>
        <v>1</v>
      </c>
      <c r="B31" s="3" t="b">
        <f t="shared" si="5"/>
        <v>1</v>
      </c>
      <c r="C31" s="35" t="b">
        <f t="shared" si="0"/>
        <v>1</v>
      </c>
      <c r="D31" s="69" t="str">
        <f t="shared" si="2"/>
        <v>موفقیت آمیز بود</v>
      </c>
      <c r="E31" s="70"/>
      <c r="F31" s="70"/>
      <c r="G31" s="67">
        <f>IF(I31=20,20,MAX('کارنامه:آقای 3'!I31))</f>
        <v>20</v>
      </c>
      <c r="H31" s="68"/>
      <c r="I31" s="22">
        <f t="shared" si="3"/>
        <v>20</v>
      </c>
      <c r="J31" s="23">
        <v>20</v>
      </c>
      <c r="K31" s="29">
        <v>19.75</v>
      </c>
      <c r="L31" s="76" t="s">
        <v>18</v>
      </c>
      <c r="M31" s="77"/>
      <c r="N31" s="57">
        <v>11</v>
      </c>
      <c r="O31" s="35">
        <f t="shared" si="1"/>
        <v>19.75</v>
      </c>
    </row>
    <row r="32" spans="1:15" ht="50.1" customHeight="1" x14ac:dyDescent="0.25">
      <c r="A32" s="3" t="b">
        <f t="shared" si="4"/>
        <v>1</v>
      </c>
      <c r="B32" s="3" t="b">
        <f t="shared" si="5"/>
        <v>1</v>
      </c>
      <c r="C32" s="35" t="b">
        <f t="shared" si="0"/>
        <v>1</v>
      </c>
      <c r="D32" s="69" t="str">
        <f t="shared" si="2"/>
        <v>موفقیت آمیز بود</v>
      </c>
      <c r="E32" s="70"/>
      <c r="F32" s="70"/>
      <c r="G32" s="67">
        <f>IF(I32=20,20,MAX('کارنامه:آقای 3'!I32))</f>
        <v>20</v>
      </c>
      <c r="H32" s="68"/>
      <c r="I32" s="22">
        <f t="shared" si="3"/>
        <v>20</v>
      </c>
      <c r="J32" s="23">
        <v>20</v>
      </c>
      <c r="K32" s="29">
        <v>20</v>
      </c>
      <c r="L32" s="76" t="s">
        <v>19</v>
      </c>
      <c r="M32" s="77"/>
      <c r="N32" s="57">
        <v>12</v>
      </c>
      <c r="O32" s="35">
        <f t="shared" si="1"/>
        <v>20</v>
      </c>
    </row>
    <row r="33" spans="1:17" ht="50.1" customHeight="1" x14ac:dyDescent="0.25">
      <c r="A33" s="3" t="b">
        <f t="shared" si="4"/>
        <v>1</v>
      </c>
      <c r="B33" s="3" t="b">
        <f t="shared" si="5"/>
        <v>1</v>
      </c>
      <c r="C33" s="35" t="b">
        <f t="shared" si="0"/>
        <v>1</v>
      </c>
      <c r="D33" s="69" t="str">
        <f t="shared" si="2"/>
        <v>موفقیت آمیز بود</v>
      </c>
      <c r="E33" s="70"/>
      <c r="F33" s="70"/>
      <c r="G33" s="67">
        <f>IF(I33=20,20,MAX('کارنامه:آقای 3'!I33))</f>
        <v>20</v>
      </c>
      <c r="H33" s="68"/>
      <c r="I33" s="22">
        <f t="shared" si="3"/>
        <v>20</v>
      </c>
      <c r="J33" s="23">
        <v>20</v>
      </c>
      <c r="K33" s="29">
        <v>20</v>
      </c>
      <c r="L33" s="76" t="s">
        <v>20</v>
      </c>
      <c r="M33" s="77"/>
      <c r="N33" s="57">
        <v>13</v>
      </c>
      <c r="O33" s="35">
        <f t="shared" si="1"/>
        <v>20</v>
      </c>
    </row>
    <row r="34" spans="1:17" ht="50.1" customHeight="1" x14ac:dyDescent="0.25">
      <c r="A34" s="3" t="b">
        <f t="shared" si="4"/>
        <v>1</v>
      </c>
      <c r="B34" s="3" t="b">
        <f t="shared" si="5"/>
        <v>1</v>
      </c>
      <c r="C34" s="35" t="b">
        <f t="shared" si="0"/>
        <v>1</v>
      </c>
      <c r="D34" s="69" t="str">
        <f t="shared" si="2"/>
        <v>موفقیت آمیز بود</v>
      </c>
      <c r="E34" s="70"/>
      <c r="F34" s="70"/>
      <c r="G34" s="67">
        <f>IF(I34=20,20,MAX('کارنامه:آقای 3'!I34))</f>
        <v>20</v>
      </c>
      <c r="H34" s="68"/>
      <c r="I34" s="22">
        <f t="shared" si="3"/>
        <v>20</v>
      </c>
      <c r="J34" s="23">
        <v>20</v>
      </c>
      <c r="K34" s="29">
        <v>20</v>
      </c>
      <c r="L34" s="76" t="s">
        <v>21</v>
      </c>
      <c r="M34" s="77"/>
      <c r="N34" s="57">
        <v>14</v>
      </c>
      <c r="O34" s="35">
        <f t="shared" si="1"/>
        <v>20</v>
      </c>
    </row>
    <row r="35" spans="1:17" ht="50.1" customHeight="1" x14ac:dyDescent="0.25">
      <c r="A35" s="3" t="b">
        <f t="shared" si="4"/>
        <v>1</v>
      </c>
      <c r="B35" s="3" t="b">
        <f t="shared" si="5"/>
        <v>1</v>
      </c>
      <c r="C35" s="35" t="b">
        <f t="shared" si="0"/>
        <v>1</v>
      </c>
      <c r="D35" s="69" t="str">
        <f t="shared" si="2"/>
        <v>موفقیت آمیز بود</v>
      </c>
      <c r="E35" s="70"/>
      <c r="F35" s="70"/>
      <c r="G35" s="67">
        <f>IF(I35=20,20,MAX('کارنامه:آقای 3'!I35))</f>
        <v>20</v>
      </c>
      <c r="H35" s="68"/>
      <c r="I35" s="22">
        <f t="shared" si="3"/>
        <v>20</v>
      </c>
      <c r="J35" s="23">
        <v>20</v>
      </c>
      <c r="K35" s="29">
        <v>20</v>
      </c>
      <c r="L35" s="76" t="s">
        <v>22</v>
      </c>
      <c r="M35" s="77"/>
      <c r="N35" s="57">
        <v>15</v>
      </c>
      <c r="O35" s="35">
        <f t="shared" si="1"/>
        <v>20</v>
      </c>
      <c r="Q35" s="1"/>
    </row>
    <row r="36" spans="1:17" ht="50.1" customHeight="1" x14ac:dyDescent="0.25">
      <c r="A36" s="3" t="b">
        <f t="shared" si="4"/>
        <v>1</v>
      </c>
      <c r="B36" s="3" t="b">
        <f t="shared" si="5"/>
        <v>1</v>
      </c>
      <c r="C36" s="35" t="b">
        <f t="shared" si="0"/>
        <v>1</v>
      </c>
      <c r="D36" s="69" t="str">
        <f t="shared" si="2"/>
        <v>موفقیت آمیز بود</v>
      </c>
      <c r="E36" s="70"/>
      <c r="F36" s="70"/>
      <c r="G36" s="67">
        <f>IF(I36=20,20,MAX('کارنامه:آقای 3'!I36))</f>
        <v>20</v>
      </c>
      <c r="H36" s="68"/>
      <c r="I36" s="22">
        <f t="shared" si="3"/>
        <v>20</v>
      </c>
      <c r="J36" s="23">
        <v>20</v>
      </c>
      <c r="K36" s="29">
        <v>20</v>
      </c>
      <c r="L36" s="76" t="s">
        <v>25</v>
      </c>
      <c r="M36" s="77"/>
      <c r="N36" s="57">
        <v>16</v>
      </c>
      <c r="O36" s="35">
        <f t="shared" si="1"/>
        <v>20</v>
      </c>
    </row>
    <row r="37" spans="1:17" ht="50.1" customHeight="1" x14ac:dyDescent="0.25">
      <c r="A37" s="3" t="b">
        <f t="shared" si="4"/>
        <v>1</v>
      </c>
      <c r="B37" s="3" t="b">
        <f t="shared" si="5"/>
        <v>1</v>
      </c>
      <c r="C37" s="35" t="b">
        <f t="shared" si="0"/>
        <v>1</v>
      </c>
      <c r="D37" s="69" t="str">
        <f t="shared" si="2"/>
        <v>موفقیت آمیز بود</v>
      </c>
      <c r="E37" s="70"/>
      <c r="F37" s="70"/>
      <c r="G37" s="67">
        <f>IF(I37=20,20,MAX('کارنامه:آقای 3'!I37))</f>
        <v>20</v>
      </c>
      <c r="H37" s="68"/>
      <c r="I37" s="22">
        <f t="shared" si="3"/>
        <v>20</v>
      </c>
      <c r="J37" s="23">
        <v>20</v>
      </c>
      <c r="K37" s="29">
        <v>20</v>
      </c>
      <c r="L37" s="76" t="s">
        <v>23</v>
      </c>
      <c r="M37" s="77"/>
      <c r="N37" s="57">
        <v>17</v>
      </c>
      <c r="O37" s="35">
        <f t="shared" si="1"/>
        <v>20</v>
      </c>
    </row>
    <row r="38" spans="1:17" ht="50.1" customHeight="1" thickBot="1" x14ac:dyDescent="0.3">
      <c r="A38" s="3" t="b">
        <f t="shared" si="4"/>
        <v>1</v>
      </c>
      <c r="B38" s="3" t="b">
        <f t="shared" si="5"/>
        <v>1</v>
      </c>
      <c r="C38" s="35"/>
      <c r="D38" s="69" t="str">
        <f t="shared" si="2"/>
        <v>موفقیت آمیز بود</v>
      </c>
      <c r="E38" s="70"/>
      <c r="F38" s="70"/>
      <c r="G38" s="99">
        <f>IF(I38=20,20,MAX('کارنامه:آقای 3'!I38))</f>
        <v>20</v>
      </c>
      <c r="H38" s="100"/>
      <c r="I38" s="25">
        <f t="shared" si="3"/>
        <v>20</v>
      </c>
      <c r="J38" s="26">
        <v>20</v>
      </c>
      <c r="K38" s="30">
        <v>20</v>
      </c>
      <c r="L38" s="101" t="s">
        <v>24</v>
      </c>
      <c r="M38" s="102"/>
      <c r="N38" s="58">
        <v>18</v>
      </c>
      <c r="O38" s="35">
        <f t="shared" si="1"/>
        <v>20</v>
      </c>
    </row>
    <row r="39" spans="1:17" ht="50.1" customHeight="1" thickBot="1" x14ac:dyDescent="0.3">
      <c r="A39" s="3" t="b">
        <f t="shared" si="4"/>
        <v>1</v>
      </c>
      <c r="B39" s="3" t="b">
        <f t="shared" si="5"/>
        <v>1</v>
      </c>
      <c r="C39" s="35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5"/>
    </row>
    <row r="40" spans="1:17" ht="50.1" customHeight="1" thickTop="1" thickBot="1" x14ac:dyDescent="0.3">
      <c r="A40" s="3" t="b">
        <f t="shared" si="4"/>
        <v>1</v>
      </c>
      <c r="B40" s="3" t="b">
        <f t="shared" si="5"/>
        <v>1</v>
      </c>
      <c r="C40" s="35"/>
      <c r="D40" s="34"/>
      <c r="E40" s="34"/>
      <c r="F40" s="34"/>
      <c r="G40" s="93">
        <f>AVERAGE(I21:I38)</f>
        <v>20</v>
      </c>
      <c r="H40" s="94"/>
      <c r="I40" s="94"/>
      <c r="J40" s="95" t="s">
        <v>32</v>
      </c>
      <c r="K40" s="96"/>
      <c r="L40" s="34"/>
      <c r="M40" s="34"/>
      <c r="N40" s="34"/>
      <c r="O40" s="35"/>
    </row>
    <row r="41" spans="1:17" ht="48" customHeight="1" thickTop="1" thickBot="1" x14ac:dyDescent="0.3">
      <c r="A41" s="3" t="b">
        <f t="shared" si="4"/>
        <v>1</v>
      </c>
      <c r="B41" s="3" t="b">
        <f t="shared" si="5"/>
        <v>1</v>
      </c>
      <c r="C41" s="35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</row>
    <row r="42" spans="1:17" ht="50.1" customHeight="1" thickBot="1" x14ac:dyDescent="0.3">
      <c r="A42" s="1"/>
      <c r="B42" s="1"/>
      <c r="C42" s="35"/>
      <c r="D42" s="34"/>
      <c r="E42" s="34"/>
      <c r="F42" s="108">
        <f>MAX('کارنامه:آقای 3'!G40)</f>
        <v>20</v>
      </c>
      <c r="G42" s="106" t="s">
        <v>35</v>
      </c>
      <c r="H42" s="106"/>
      <c r="I42" s="107"/>
      <c r="J42" s="108">
        <f>MIN('کارنامه:آقای 3'!G40)</f>
        <v>12</v>
      </c>
      <c r="K42" s="106" t="s">
        <v>34</v>
      </c>
      <c r="L42" s="107"/>
      <c r="M42" s="34"/>
      <c r="N42" s="34"/>
      <c r="O42" s="34"/>
    </row>
    <row r="43" spans="1:17" ht="15.75" customHeight="1" x14ac:dyDescent="0.25">
      <c r="A43" s="1"/>
      <c r="B43" s="1"/>
      <c r="C43" s="35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7" ht="15.75" thickBot="1" x14ac:dyDescent="0.3">
      <c r="A44" s="1"/>
      <c r="B44" s="1"/>
      <c r="C44" s="3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7" ht="38.25" customHeight="1" x14ac:dyDescent="0.25">
      <c r="A45" s="1"/>
      <c r="B45" s="1"/>
      <c r="C45" s="34"/>
      <c r="D45" s="115" t="s">
        <v>36</v>
      </c>
      <c r="E45" s="116"/>
      <c r="F45" s="116"/>
      <c r="G45" s="117"/>
      <c r="H45" s="115" t="s">
        <v>38</v>
      </c>
      <c r="I45" s="116"/>
      <c r="J45" s="116"/>
      <c r="K45" s="117"/>
      <c r="L45" s="115" t="s">
        <v>37</v>
      </c>
      <c r="M45" s="116"/>
      <c r="N45" s="117"/>
      <c r="O45" s="34"/>
    </row>
    <row r="46" spans="1:17" ht="15.75" customHeight="1" x14ac:dyDescent="0.25">
      <c r="A46" s="1"/>
      <c r="B46" s="1"/>
      <c r="C46" s="34"/>
      <c r="D46" s="112"/>
      <c r="E46" s="113"/>
      <c r="F46" s="113"/>
      <c r="G46" s="114"/>
      <c r="H46" s="112"/>
      <c r="I46" s="113"/>
      <c r="J46" s="113"/>
      <c r="K46" s="114"/>
      <c r="L46" s="112"/>
      <c r="M46" s="113"/>
      <c r="N46" s="114"/>
      <c r="O46" s="34"/>
    </row>
    <row r="47" spans="1:17" x14ac:dyDescent="0.25">
      <c r="A47" s="1"/>
      <c r="B47" s="1"/>
      <c r="C47" s="34"/>
      <c r="D47" s="112"/>
      <c r="E47" s="113"/>
      <c r="F47" s="113"/>
      <c r="G47" s="114"/>
      <c r="H47" s="112"/>
      <c r="I47" s="113"/>
      <c r="J47" s="113"/>
      <c r="K47" s="114"/>
      <c r="L47" s="112"/>
      <c r="M47" s="113"/>
      <c r="N47" s="114"/>
      <c r="O47" s="34"/>
    </row>
    <row r="48" spans="1:17" ht="47.25" customHeight="1" x14ac:dyDescent="0.25">
      <c r="A48" s="1"/>
      <c r="B48" s="1"/>
      <c r="C48" s="34"/>
      <c r="D48" s="112"/>
      <c r="E48" s="113"/>
      <c r="F48" s="113"/>
      <c r="G48" s="114"/>
      <c r="H48" s="112"/>
      <c r="I48" s="113"/>
      <c r="J48" s="113"/>
      <c r="K48" s="114"/>
      <c r="L48" s="112"/>
      <c r="M48" s="113"/>
      <c r="N48" s="114"/>
      <c r="O48" s="34"/>
    </row>
    <row r="49" spans="1:15" ht="9" hidden="1" customHeight="1" x14ac:dyDescent="0.25">
      <c r="A49" s="1"/>
      <c r="B49" s="1"/>
      <c r="C49" s="34"/>
      <c r="D49" s="112"/>
      <c r="E49" s="113"/>
      <c r="F49" s="113"/>
      <c r="G49" s="114"/>
      <c r="H49" s="112"/>
      <c r="I49" s="113"/>
      <c r="J49" s="113"/>
      <c r="K49" s="114"/>
      <c r="L49" s="112"/>
      <c r="M49" s="113"/>
      <c r="N49" s="114"/>
      <c r="O49" s="34"/>
    </row>
    <row r="50" spans="1:15" ht="15" hidden="1" customHeight="1" x14ac:dyDescent="0.25">
      <c r="A50" s="1"/>
      <c r="B50" s="1"/>
      <c r="C50" s="34"/>
      <c r="D50" s="112"/>
      <c r="E50" s="113"/>
      <c r="F50" s="113"/>
      <c r="G50" s="114"/>
      <c r="H50" s="112"/>
      <c r="I50" s="113"/>
      <c r="J50" s="113"/>
      <c r="K50" s="114"/>
      <c r="L50" s="112"/>
      <c r="M50" s="113"/>
      <c r="N50" s="114"/>
      <c r="O50" s="34"/>
    </row>
    <row r="51" spans="1:15" ht="15" hidden="1" customHeight="1" x14ac:dyDescent="0.25">
      <c r="A51" s="1"/>
      <c r="B51" s="1"/>
      <c r="C51" s="34"/>
      <c r="D51" s="112"/>
      <c r="E51" s="113"/>
      <c r="F51" s="113"/>
      <c r="G51" s="114"/>
      <c r="H51" s="112"/>
      <c r="I51" s="113"/>
      <c r="J51" s="113"/>
      <c r="K51" s="114"/>
      <c r="L51" s="112"/>
      <c r="M51" s="113"/>
      <c r="N51" s="114"/>
      <c r="O51" s="34"/>
    </row>
    <row r="52" spans="1:15" ht="0.75" hidden="1" customHeight="1" x14ac:dyDescent="0.25">
      <c r="A52" s="1"/>
      <c r="B52" s="1"/>
      <c r="C52" s="34"/>
      <c r="D52" s="112"/>
      <c r="E52" s="113"/>
      <c r="F52" s="113"/>
      <c r="G52" s="114"/>
      <c r="H52" s="112"/>
      <c r="I52" s="113"/>
      <c r="J52" s="113"/>
      <c r="K52" s="114"/>
      <c r="L52" s="112"/>
      <c r="M52" s="113"/>
      <c r="N52" s="114"/>
      <c r="O52" s="34"/>
    </row>
    <row r="53" spans="1:15" ht="15" hidden="1" customHeight="1" x14ac:dyDescent="0.25">
      <c r="A53" s="1"/>
      <c r="B53" s="1"/>
      <c r="C53" s="34"/>
      <c r="D53" s="112"/>
      <c r="E53" s="113"/>
      <c r="F53" s="113"/>
      <c r="G53" s="114"/>
      <c r="H53" s="112"/>
      <c r="I53" s="113"/>
      <c r="J53" s="113"/>
      <c r="K53" s="114"/>
      <c r="L53" s="112"/>
      <c r="M53" s="113"/>
      <c r="N53" s="114"/>
      <c r="O53" s="34"/>
    </row>
    <row r="54" spans="1:15" x14ac:dyDescent="0.25">
      <c r="A54" s="1"/>
      <c r="B54" s="1"/>
      <c r="C54" s="34"/>
      <c r="D54" s="112"/>
      <c r="E54" s="113"/>
      <c r="F54" s="113"/>
      <c r="G54" s="114"/>
      <c r="H54" s="112"/>
      <c r="I54" s="113"/>
      <c r="J54" s="113"/>
      <c r="K54" s="114"/>
      <c r="L54" s="112"/>
      <c r="M54" s="113"/>
      <c r="N54" s="114"/>
      <c r="O54" s="34"/>
    </row>
    <row r="55" spans="1:15" ht="15.75" thickBot="1" x14ac:dyDescent="0.3">
      <c r="A55" s="1"/>
      <c r="B55" s="1"/>
      <c r="C55" s="34"/>
      <c r="D55" s="109"/>
      <c r="E55" s="110"/>
      <c r="F55" s="110"/>
      <c r="G55" s="111"/>
      <c r="H55" s="109"/>
      <c r="I55" s="110"/>
      <c r="J55" s="110"/>
      <c r="K55" s="111"/>
      <c r="L55" s="109"/>
      <c r="M55" s="110"/>
      <c r="N55" s="111"/>
      <c r="O55" s="34"/>
    </row>
    <row r="56" spans="1:15" x14ac:dyDescent="0.25">
      <c r="A56" s="1"/>
      <c r="B56" s="1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1:15" x14ac:dyDescent="0.25">
      <c r="A57" s="1"/>
      <c r="B57" s="1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</row>
    <row r="58" spans="1:15" x14ac:dyDescent="0.25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5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x14ac:dyDescent="0.25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x14ac:dyDescent="0.25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x14ac:dyDescent="0.25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x14ac:dyDescent="0.25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x14ac:dyDescent="0.25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x14ac:dyDescent="0.25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x14ac:dyDescent="0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</sheetData>
  <mergeCells count="75">
    <mergeCell ref="H9:I9"/>
    <mergeCell ref="F9:G9"/>
    <mergeCell ref="L45:N45"/>
    <mergeCell ref="H45:K45"/>
    <mergeCell ref="D45:G45"/>
    <mergeCell ref="F10:G10"/>
    <mergeCell ref="H10:I10"/>
    <mergeCell ref="L46:N55"/>
    <mergeCell ref="H46:K55"/>
    <mergeCell ref="D46:G55"/>
    <mergeCell ref="K42:L42"/>
    <mergeCell ref="G42:I42"/>
    <mergeCell ref="E3:E4"/>
    <mergeCell ref="F3:L4"/>
    <mergeCell ref="F5:L6"/>
    <mergeCell ref="J10:K10"/>
    <mergeCell ref="G40:I40"/>
    <mergeCell ref="J40:K40"/>
    <mergeCell ref="D25:F25"/>
    <mergeCell ref="L24:M24"/>
    <mergeCell ref="L21:M21"/>
    <mergeCell ref="L22:M22"/>
    <mergeCell ref="L23:M23"/>
    <mergeCell ref="G38:H38"/>
    <mergeCell ref="G37:H37"/>
    <mergeCell ref="L38:M38"/>
    <mergeCell ref="D38:F38"/>
    <mergeCell ref="D37:F37"/>
    <mergeCell ref="L37:M37"/>
    <mergeCell ref="L30:M30"/>
    <mergeCell ref="L31:M31"/>
    <mergeCell ref="L32:M32"/>
    <mergeCell ref="L33:M33"/>
    <mergeCell ref="L34:M34"/>
    <mergeCell ref="L35:M35"/>
    <mergeCell ref="D27:F27"/>
    <mergeCell ref="D26:F26"/>
    <mergeCell ref="D36:F36"/>
    <mergeCell ref="D35:F35"/>
    <mergeCell ref="L25:M25"/>
    <mergeCell ref="L26:M26"/>
    <mergeCell ref="L27:M27"/>
    <mergeCell ref="L28:M28"/>
    <mergeCell ref="L29:M29"/>
    <mergeCell ref="L36:M36"/>
    <mergeCell ref="D34:F34"/>
    <mergeCell ref="D33:F33"/>
    <mergeCell ref="D32:F32"/>
    <mergeCell ref="D30:F30"/>
    <mergeCell ref="D29:F29"/>
    <mergeCell ref="G36:H36"/>
    <mergeCell ref="G28:H28"/>
    <mergeCell ref="G29:H29"/>
    <mergeCell ref="G30:H30"/>
    <mergeCell ref="G31:H31"/>
    <mergeCell ref="G32:H32"/>
    <mergeCell ref="G33:H33"/>
    <mergeCell ref="G34:H34"/>
    <mergeCell ref="G35:H35"/>
    <mergeCell ref="L20:M20"/>
    <mergeCell ref="G20:H20"/>
    <mergeCell ref="G21:H21"/>
    <mergeCell ref="G22:H22"/>
    <mergeCell ref="D31:F31"/>
    <mergeCell ref="D22:F22"/>
    <mergeCell ref="D21:F21"/>
    <mergeCell ref="D20:F20"/>
    <mergeCell ref="G24:H24"/>
    <mergeCell ref="G25:H25"/>
    <mergeCell ref="G26:H26"/>
    <mergeCell ref="G27:H27"/>
    <mergeCell ref="D23:F23"/>
    <mergeCell ref="G23:H23"/>
    <mergeCell ref="D24:F24"/>
    <mergeCell ref="D28:F28"/>
  </mergeCells>
  <conditionalFormatting sqref="D21:D38">
    <cfRule type="cellIs" dxfId="43" priority="11" operator="equal">
      <formula>"موفقیت آمیز بود"</formula>
    </cfRule>
  </conditionalFormatting>
  <conditionalFormatting sqref="D21:D38">
    <cfRule type="cellIs" dxfId="42" priority="10" operator="equal">
      <formula>"بسیار خوب است"</formula>
    </cfRule>
  </conditionalFormatting>
  <conditionalFormatting sqref="D21:D38">
    <cfRule type="cellIs" dxfId="41" priority="6" operator="equal">
      <formula>"تلاش بسیاری نیاز است"</formula>
    </cfRule>
    <cfRule type="cellIs" dxfId="40" priority="7" operator="equal">
      <formula>"بسیار بد بود"</formula>
    </cfRule>
    <cfRule type="cellIs" dxfId="39" priority="8" operator="equal">
      <formula>"مطلوب بود"</formula>
    </cfRule>
    <cfRule type="cellIs" dxfId="38" priority="9" operator="equal">
      <formula>"بسیار خوب بود"</formula>
    </cfRule>
  </conditionalFormatting>
  <conditionalFormatting sqref="D21:F38">
    <cfRule type="cellIs" dxfId="37" priority="1" operator="equal">
      <formula>"تلاش بسیاری نیاز است"</formula>
    </cfRule>
    <cfRule type="cellIs" dxfId="36" priority="2" operator="equal">
      <formula>"بسیار بد بود"</formula>
    </cfRule>
    <cfRule type="cellIs" dxfId="35" priority="3" operator="equal">
      <formula>"مطلوب بود"</formula>
    </cfRule>
    <cfRule type="cellIs" dxfId="34" priority="4" operator="equal">
      <formula>"موفقیت آمیز بود"</formula>
    </cfRule>
    <cfRule type="cellIs" dxfId="33" priority="5" operator="equal">
      <formula>"بسیار خوب بود"</formula>
    </cfRule>
  </conditionalFormatting>
  <pageMargins left="0.7" right="0.7" top="0.75" bottom="0.75" header="0.3" footer="0.3"/>
  <pageSetup paperSize="9" scale="45" orientation="portrait" verticalDpi="0" r:id="rId1"/>
  <rowBreaks count="1" manualBreakCount="1">
    <brk id="57" min="2" max="14" man="1"/>
  </rowBreaks>
  <colBreaks count="1" manualBreakCount="1">
    <brk id="15" max="66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81EBF-EA19-437C-B9E8-D7B7967C8C62}">
  <dimension ref="A1:T67"/>
  <sheetViews>
    <sheetView view="pageBreakPreview" topLeftCell="C1" zoomScale="60" zoomScaleNormal="60" workbookViewId="0">
      <selection activeCell="F9" sqref="F9:G9"/>
    </sheetView>
  </sheetViews>
  <sheetFormatPr defaultRowHeight="15" x14ac:dyDescent="0.25"/>
  <cols>
    <col min="1" max="1" width="9.140625" style="2" hidden="1" customWidth="1"/>
    <col min="2" max="2" width="9.7109375" style="2" hidden="1" customWidth="1"/>
    <col min="3" max="3" width="8.85546875" style="2" customWidth="1"/>
    <col min="4" max="4" width="22.140625" style="2" customWidth="1"/>
    <col min="5" max="5" width="9.140625" style="2" customWidth="1"/>
    <col min="6" max="6" width="12.42578125" style="2" customWidth="1"/>
    <col min="7" max="7" width="7.7109375" style="2" customWidth="1"/>
    <col min="8" max="8" width="12.7109375" style="2" customWidth="1"/>
    <col min="9" max="9" width="12.5703125" style="2" customWidth="1"/>
    <col min="10" max="10" width="12.7109375" style="2" customWidth="1"/>
    <col min="11" max="11" width="12.42578125" style="2" customWidth="1"/>
    <col min="12" max="12" width="16.42578125" style="2" customWidth="1"/>
    <col min="13" max="13" width="28.140625" style="2" customWidth="1"/>
    <col min="14" max="14" width="6.7109375" style="2" customWidth="1"/>
    <col min="15" max="15" width="9.28515625" style="2" customWidth="1"/>
    <col min="16" max="19" width="9.140625" style="2"/>
    <col min="20" max="20" width="10.140625" style="2" customWidth="1"/>
    <col min="21" max="16384" width="9.140625" style="2"/>
  </cols>
  <sheetData>
    <row r="1" spans="1:20" ht="24.75" customHeight="1" x14ac:dyDescent="0.25">
      <c r="A1" s="9"/>
      <c r="B1" s="10"/>
      <c r="C1" s="36"/>
      <c r="D1" s="36"/>
      <c r="E1" s="36"/>
      <c r="F1" s="36"/>
      <c r="G1" s="36"/>
      <c r="H1" s="37"/>
      <c r="I1" s="37"/>
      <c r="J1" s="37"/>
      <c r="K1" s="37"/>
      <c r="L1" s="37"/>
      <c r="M1" s="36"/>
      <c r="N1" s="36"/>
      <c r="O1" s="38"/>
    </row>
    <row r="2" spans="1:20" ht="15.75" thickBot="1" x14ac:dyDescent="0.3">
      <c r="A2" s="11"/>
      <c r="B2" s="8"/>
      <c r="C2" s="8"/>
      <c r="D2" s="8"/>
      <c r="E2" s="8"/>
      <c r="F2" s="8"/>
      <c r="G2" s="8"/>
      <c r="H2" s="7"/>
      <c r="I2" s="7"/>
      <c r="J2" s="7"/>
      <c r="K2" s="7"/>
      <c r="L2" s="7"/>
      <c r="M2" s="8"/>
      <c r="N2" s="8"/>
      <c r="O2" s="12"/>
    </row>
    <row r="3" spans="1:20" ht="45" customHeight="1" x14ac:dyDescent="0.25">
      <c r="A3" s="11"/>
      <c r="B3" s="8"/>
      <c r="C3" s="8"/>
      <c r="D3" s="8"/>
      <c r="E3" s="78" t="s">
        <v>33</v>
      </c>
      <c r="F3" s="79" t="s">
        <v>30</v>
      </c>
      <c r="G3" s="80"/>
      <c r="H3" s="80"/>
      <c r="I3" s="80"/>
      <c r="J3" s="80"/>
      <c r="K3" s="80"/>
      <c r="L3" s="81"/>
      <c r="M3" s="31"/>
      <c r="N3" s="8"/>
      <c r="O3" s="12"/>
    </row>
    <row r="4" spans="1:20" ht="17.25" customHeight="1" x14ac:dyDescent="0.25">
      <c r="A4" s="11"/>
      <c r="B4" s="8"/>
      <c r="C4" s="8"/>
      <c r="D4" s="8"/>
      <c r="E4" s="78"/>
      <c r="F4" s="82"/>
      <c r="G4" s="83"/>
      <c r="H4" s="83"/>
      <c r="I4" s="83"/>
      <c r="J4" s="83"/>
      <c r="K4" s="83"/>
      <c r="L4" s="84"/>
      <c r="M4" s="31"/>
      <c r="N4" s="8"/>
      <c r="O4" s="12"/>
    </row>
    <row r="5" spans="1:20" ht="21" customHeight="1" x14ac:dyDescent="0.7">
      <c r="A5" s="11"/>
      <c r="B5" s="8"/>
      <c r="C5" s="8"/>
      <c r="D5" s="8"/>
      <c r="E5" s="32"/>
      <c r="F5" s="85" t="s">
        <v>31</v>
      </c>
      <c r="G5" s="86"/>
      <c r="H5" s="86"/>
      <c r="I5" s="86"/>
      <c r="J5" s="86"/>
      <c r="K5" s="86"/>
      <c r="L5" s="87"/>
      <c r="M5" s="32"/>
      <c r="N5" s="13"/>
      <c r="O5" s="14"/>
    </row>
    <row r="6" spans="1:20" ht="15" customHeight="1" thickBot="1" x14ac:dyDescent="0.75">
      <c r="A6" s="11"/>
      <c r="B6" s="8"/>
      <c r="C6" s="6"/>
      <c r="D6" s="6"/>
      <c r="E6" s="32"/>
      <c r="F6" s="88"/>
      <c r="G6" s="89"/>
      <c r="H6" s="89"/>
      <c r="I6" s="89"/>
      <c r="J6" s="89"/>
      <c r="K6" s="89"/>
      <c r="L6" s="90"/>
      <c r="M6" s="32"/>
      <c r="N6" s="13"/>
      <c r="O6" s="14"/>
    </row>
    <row r="7" spans="1:20" ht="15" customHeight="1" x14ac:dyDescent="0.25">
      <c r="A7" s="15"/>
      <c r="B7" s="8"/>
      <c r="C7" s="6"/>
      <c r="D7" s="6"/>
      <c r="E7" s="6"/>
      <c r="F7" s="6"/>
      <c r="G7" s="6"/>
      <c r="H7" s="6"/>
      <c r="I7" s="6"/>
      <c r="J7" s="6"/>
      <c r="K7" s="6"/>
      <c r="L7" s="8"/>
      <c r="M7" s="13"/>
      <c r="N7" s="13"/>
      <c r="O7" s="14"/>
    </row>
    <row r="8" spans="1:20" ht="15" customHeight="1" thickBot="1" x14ac:dyDescent="0.3">
      <c r="A8" s="11"/>
      <c r="B8" s="8"/>
      <c r="C8" s="6"/>
      <c r="D8" s="6"/>
      <c r="E8" s="6"/>
      <c r="F8" s="6"/>
      <c r="G8" s="6"/>
      <c r="H8" s="6"/>
      <c r="I8" s="6"/>
      <c r="J8" s="6"/>
      <c r="K8" s="6"/>
      <c r="L8" s="8"/>
      <c r="M8" s="8"/>
      <c r="N8" s="8"/>
      <c r="O8" s="12"/>
    </row>
    <row r="9" spans="1:20" ht="27" thickBot="1" x14ac:dyDescent="0.3">
      <c r="A9" s="11"/>
      <c r="B9" s="8"/>
      <c r="C9" s="6"/>
      <c r="D9" s="6"/>
      <c r="E9" s="6"/>
      <c r="F9" s="91" t="s">
        <v>41</v>
      </c>
      <c r="G9" s="92"/>
      <c r="H9" s="118" t="s">
        <v>40</v>
      </c>
      <c r="I9" s="119"/>
      <c r="J9" s="50"/>
      <c r="K9" s="51" t="s">
        <v>26</v>
      </c>
      <c r="L9" s="41" t="s">
        <v>5</v>
      </c>
      <c r="M9" s="6"/>
      <c r="N9" s="6"/>
      <c r="O9" s="12"/>
    </row>
    <row r="10" spans="1:20" ht="27" thickBot="1" x14ac:dyDescent="0.3">
      <c r="A10" s="11"/>
      <c r="B10" s="8"/>
      <c r="C10" s="8"/>
      <c r="D10" s="8"/>
      <c r="E10" s="8"/>
      <c r="F10" s="91"/>
      <c r="G10" s="92"/>
      <c r="H10" s="118" t="s">
        <v>39</v>
      </c>
      <c r="I10" s="119"/>
      <c r="J10" s="91"/>
      <c r="K10" s="92"/>
      <c r="L10" s="33" t="s">
        <v>6</v>
      </c>
      <c r="M10" s="6"/>
      <c r="N10" s="6"/>
      <c r="O10" s="12"/>
    </row>
    <row r="11" spans="1:20" x14ac:dyDescent="0.25">
      <c r="A11" s="1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2"/>
    </row>
    <row r="12" spans="1:20" ht="15.75" thickBot="1" x14ac:dyDescent="0.3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T12" s="40"/>
    </row>
    <row r="13" spans="1:20" x14ac:dyDescent="0.25">
      <c r="A13" s="1"/>
      <c r="B13" s="1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20" x14ac:dyDescent="0.25">
      <c r="A14" s="1"/>
      <c r="B14" s="1"/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20" x14ac:dyDescent="0.25">
      <c r="A15" s="1"/>
      <c r="B15" s="1"/>
      <c r="C15" s="35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20" x14ac:dyDescent="0.25">
      <c r="A16" s="1"/>
      <c r="B16" s="1"/>
      <c r="C16" s="35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x14ac:dyDescent="0.25">
      <c r="A17" s="1"/>
      <c r="B17" s="1"/>
      <c r="C17" s="35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5"/>
    </row>
    <row r="18" spans="1:15" x14ac:dyDescent="0.25">
      <c r="A18" s="1"/>
      <c r="B18" s="1"/>
      <c r="C18" s="3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</row>
    <row r="19" spans="1:15" ht="15.75" thickBot="1" x14ac:dyDescent="0.3">
      <c r="A19" s="1"/>
      <c r="B19" s="1"/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  <row r="20" spans="1:15" ht="34.5" thickBot="1" x14ac:dyDescent="0.3">
      <c r="A20" s="1"/>
      <c r="B20" s="1"/>
      <c r="C20" s="35" t="b">
        <f t="shared" ref="C20:C37" si="0">K21&gt;16</f>
        <v>1</v>
      </c>
      <c r="D20" s="73" t="s">
        <v>29</v>
      </c>
      <c r="E20" s="74"/>
      <c r="F20" s="75"/>
      <c r="G20" s="63" t="s">
        <v>4</v>
      </c>
      <c r="H20" s="64"/>
      <c r="I20" s="52" t="s">
        <v>3</v>
      </c>
      <c r="J20" s="53" t="s">
        <v>2</v>
      </c>
      <c r="K20" s="54" t="s">
        <v>1</v>
      </c>
      <c r="L20" s="61" t="s">
        <v>0</v>
      </c>
      <c r="M20" s="62"/>
      <c r="N20" s="55" t="s">
        <v>28</v>
      </c>
      <c r="O20" s="35"/>
    </row>
    <row r="21" spans="1:15" ht="50.1" customHeight="1" x14ac:dyDescent="0.25">
      <c r="A21" s="1"/>
      <c r="B21" s="1"/>
      <c r="C21" s="35" t="b">
        <f t="shared" si="0"/>
        <v>1</v>
      </c>
      <c r="D21" s="71" t="str">
        <f>IF(I21=20,"موفقیت آمیز بود",IF(I21&gt;18,"بسیار خوب بود",IF(O21&gt;15,"مطلوب بود",IF(O21&lt;=14,"تلاش بسیاری نیاز است","بسیار بد بود"))))</f>
        <v>مطلوب بود</v>
      </c>
      <c r="E21" s="72"/>
      <c r="F21" s="72"/>
      <c r="G21" s="65">
        <f>IF(I21=20,20,MAX('کارنامه:آقای 3'!I21))</f>
        <v>20</v>
      </c>
      <c r="H21" s="66"/>
      <c r="I21" s="19">
        <f>ROUNDUP(AVERAGE(J21:K21),0)</f>
        <v>18</v>
      </c>
      <c r="J21" s="46">
        <v>17</v>
      </c>
      <c r="K21" s="46">
        <v>19</v>
      </c>
      <c r="L21" s="97" t="s">
        <v>8</v>
      </c>
      <c r="M21" s="98"/>
      <c r="N21" s="56">
        <v>1</v>
      </c>
      <c r="O21" s="35">
        <f t="shared" ref="O21:O38" si="1">MIN(I21,J21,K21)</f>
        <v>17</v>
      </c>
    </row>
    <row r="22" spans="1:15" ht="50.1" customHeight="1" x14ac:dyDescent="0.25">
      <c r="A22" s="1"/>
      <c r="B22" s="1"/>
      <c r="C22" s="35" t="b">
        <f t="shared" si="0"/>
        <v>1</v>
      </c>
      <c r="D22" s="69" t="str">
        <f t="shared" ref="D22:D38" si="2">IF(I22=20,"موفقیت آمیز بود",IF(I22&gt;18,"بسیار خوب بود",IF(O22&gt;15,"مطلوب بود",IF(O22&lt;=14,"تلاش بسیاری نیاز است","بسیار بد بود"))))</f>
        <v>مطلوب بود</v>
      </c>
      <c r="E22" s="70"/>
      <c r="F22" s="70"/>
      <c r="G22" s="67">
        <f>IF(I22=20,20,MAX('کارنامه:آقای 3'!I22))</f>
        <v>20</v>
      </c>
      <c r="H22" s="68"/>
      <c r="I22" s="22">
        <f>ROUNDUP(AVERAGE(J22:K22),0)</f>
        <v>18</v>
      </c>
      <c r="J22" s="46">
        <v>17</v>
      </c>
      <c r="K22" s="46">
        <v>19</v>
      </c>
      <c r="L22" s="76" t="s">
        <v>9</v>
      </c>
      <c r="M22" s="77"/>
      <c r="N22" s="57">
        <v>2</v>
      </c>
      <c r="O22" s="35">
        <f t="shared" si="1"/>
        <v>17</v>
      </c>
    </row>
    <row r="23" spans="1:15" ht="50.1" customHeight="1" x14ac:dyDescent="0.25">
      <c r="A23" s="1"/>
      <c r="B23" s="1"/>
      <c r="C23" s="35" t="b">
        <f t="shared" si="0"/>
        <v>1</v>
      </c>
      <c r="D23" s="69" t="str">
        <f t="shared" si="2"/>
        <v>مطلوب بود</v>
      </c>
      <c r="E23" s="70"/>
      <c r="F23" s="70"/>
      <c r="G23" s="67">
        <f>IF(I23=20,20,MAX('کارنامه:آقای 3'!I23))</f>
        <v>20</v>
      </c>
      <c r="H23" s="68"/>
      <c r="I23" s="22">
        <f t="shared" ref="I23:I38" si="3">ROUNDUP(AVERAGE(J23:K23),0)</f>
        <v>18</v>
      </c>
      <c r="J23" s="46">
        <v>17</v>
      </c>
      <c r="K23" s="46">
        <v>19</v>
      </c>
      <c r="L23" s="76" t="s">
        <v>10</v>
      </c>
      <c r="M23" s="77"/>
      <c r="N23" s="57">
        <v>3</v>
      </c>
      <c r="O23" s="35">
        <f t="shared" si="1"/>
        <v>17</v>
      </c>
    </row>
    <row r="24" spans="1:15" ht="50.1" customHeight="1" x14ac:dyDescent="0.25">
      <c r="A24" s="3" t="b">
        <f t="shared" ref="A24:A41" si="4">I21&gt;15</f>
        <v>1</v>
      </c>
      <c r="B24" s="3" t="b">
        <f t="shared" ref="B24:B41" si="5">J21&gt;14</f>
        <v>1</v>
      </c>
      <c r="C24" s="35" t="b">
        <f t="shared" si="0"/>
        <v>1</v>
      </c>
      <c r="D24" s="69" t="str">
        <f t="shared" si="2"/>
        <v>مطلوب بود</v>
      </c>
      <c r="E24" s="70"/>
      <c r="F24" s="70"/>
      <c r="G24" s="67">
        <f>IF(I24=20,20,MAX('کارنامه:آقای 3'!I24))</f>
        <v>20</v>
      </c>
      <c r="H24" s="68"/>
      <c r="I24" s="22">
        <f t="shared" si="3"/>
        <v>18</v>
      </c>
      <c r="J24" s="46">
        <v>17</v>
      </c>
      <c r="K24" s="46">
        <v>19</v>
      </c>
      <c r="L24" s="76" t="s">
        <v>11</v>
      </c>
      <c r="M24" s="77"/>
      <c r="N24" s="57">
        <v>4</v>
      </c>
      <c r="O24" s="35">
        <f t="shared" si="1"/>
        <v>17</v>
      </c>
    </row>
    <row r="25" spans="1:15" ht="50.1" customHeight="1" x14ac:dyDescent="0.25">
      <c r="A25" s="3" t="b">
        <f t="shared" si="4"/>
        <v>1</v>
      </c>
      <c r="B25" s="3" t="b">
        <f t="shared" si="5"/>
        <v>1</v>
      </c>
      <c r="C25" s="35" t="b">
        <f t="shared" si="0"/>
        <v>1</v>
      </c>
      <c r="D25" s="69" t="str">
        <f t="shared" si="2"/>
        <v>مطلوب بود</v>
      </c>
      <c r="E25" s="70"/>
      <c r="F25" s="70"/>
      <c r="G25" s="67">
        <f>IF(I25=20,20,MAX('کارنامه:آقای 3'!I25))</f>
        <v>20</v>
      </c>
      <c r="H25" s="68"/>
      <c r="I25" s="22">
        <f t="shared" si="3"/>
        <v>18</v>
      </c>
      <c r="J25" s="46">
        <v>17</v>
      </c>
      <c r="K25" s="46">
        <v>19</v>
      </c>
      <c r="L25" s="76" t="s">
        <v>12</v>
      </c>
      <c r="M25" s="77"/>
      <c r="N25" s="57">
        <v>5</v>
      </c>
      <c r="O25" s="35">
        <f t="shared" si="1"/>
        <v>17</v>
      </c>
    </row>
    <row r="26" spans="1:15" ht="50.1" customHeight="1" x14ac:dyDescent="0.25">
      <c r="A26" s="3" t="b">
        <f t="shared" si="4"/>
        <v>1</v>
      </c>
      <c r="B26" s="3" t="b">
        <f t="shared" si="5"/>
        <v>1</v>
      </c>
      <c r="C26" s="35" t="b">
        <f t="shared" si="0"/>
        <v>1</v>
      </c>
      <c r="D26" s="69" t="str">
        <f t="shared" si="2"/>
        <v>مطلوب بود</v>
      </c>
      <c r="E26" s="70"/>
      <c r="F26" s="70"/>
      <c r="G26" s="67">
        <f>IF(I26=20,20,MAX('کارنامه:آقای 3'!I26))</f>
        <v>20</v>
      </c>
      <c r="H26" s="68"/>
      <c r="I26" s="22">
        <f t="shared" si="3"/>
        <v>18</v>
      </c>
      <c r="J26" s="46">
        <v>17</v>
      </c>
      <c r="K26" s="46">
        <v>19</v>
      </c>
      <c r="L26" s="76" t="s">
        <v>13</v>
      </c>
      <c r="M26" s="77"/>
      <c r="N26" s="57">
        <v>6</v>
      </c>
      <c r="O26" s="35">
        <f t="shared" si="1"/>
        <v>17</v>
      </c>
    </row>
    <row r="27" spans="1:15" ht="50.1" customHeight="1" x14ac:dyDescent="0.25">
      <c r="A27" s="3" t="b">
        <f t="shared" si="4"/>
        <v>1</v>
      </c>
      <c r="B27" s="3" t="b">
        <f t="shared" si="5"/>
        <v>1</v>
      </c>
      <c r="C27" s="35" t="b">
        <f t="shared" si="0"/>
        <v>1</v>
      </c>
      <c r="D27" s="69" t="str">
        <f t="shared" si="2"/>
        <v>مطلوب بود</v>
      </c>
      <c r="E27" s="70"/>
      <c r="F27" s="70"/>
      <c r="G27" s="67">
        <f>IF(I27=20,20,MAX('کارنامه:آقای 3'!I27))</f>
        <v>20</v>
      </c>
      <c r="H27" s="68"/>
      <c r="I27" s="22">
        <f t="shared" si="3"/>
        <v>18</v>
      </c>
      <c r="J27" s="46">
        <v>17</v>
      </c>
      <c r="K27" s="46">
        <v>19</v>
      </c>
      <c r="L27" s="76" t="s">
        <v>14</v>
      </c>
      <c r="M27" s="77"/>
      <c r="N27" s="57">
        <v>7</v>
      </c>
      <c r="O27" s="35">
        <f t="shared" si="1"/>
        <v>17</v>
      </c>
    </row>
    <row r="28" spans="1:15" ht="50.1" customHeight="1" x14ac:dyDescent="0.25">
      <c r="A28" s="3" t="b">
        <f t="shared" si="4"/>
        <v>1</v>
      </c>
      <c r="B28" s="3" t="b">
        <f t="shared" si="5"/>
        <v>1</v>
      </c>
      <c r="C28" s="35" t="b">
        <f t="shared" si="0"/>
        <v>1</v>
      </c>
      <c r="D28" s="69" t="str">
        <f t="shared" si="2"/>
        <v>مطلوب بود</v>
      </c>
      <c r="E28" s="70"/>
      <c r="F28" s="70"/>
      <c r="G28" s="67">
        <f>IF(I28=20,20,MAX('کارنامه:آقای 3'!I28))</f>
        <v>20</v>
      </c>
      <c r="H28" s="68"/>
      <c r="I28" s="22">
        <f t="shared" si="3"/>
        <v>18</v>
      </c>
      <c r="J28" s="46">
        <v>17</v>
      </c>
      <c r="K28" s="46">
        <v>19</v>
      </c>
      <c r="L28" s="76" t="s">
        <v>15</v>
      </c>
      <c r="M28" s="77"/>
      <c r="N28" s="57">
        <v>8</v>
      </c>
      <c r="O28" s="35">
        <f t="shared" si="1"/>
        <v>17</v>
      </c>
    </row>
    <row r="29" spans="1:15" ht="50.1" customHeight="1" x14ac:dyDescent="0.25">
      <c r="A29" s="3" t="b">
        <f t="shared" si="4"/>
        <v>1</v>
      </c>
      <c r="B29" s="3" t="b">
        <f t="shared" si="5"/>
        <v>1</v>
      </c>
      <c r="C29" s="35" t="b">
        <f t="shared" si="0"/>
        <v>1</v>
      </c>
      <c r="D29" s="69" t="str">
        <f t="shared" si="2"/>
        <v>مطلوب بود</v>
      </c>
      <c r="E29" s="70"/>
      <c r="F29" s="70"/>
      <c r="G29" s="67">
        <f>IF(I29=20,20,MAX('کارنامه:آقای 3'!I29))</f>
        <v>20</v>
      </c>
      <c r="H29" s="68"/>
      <c r="I29" s="22">
        <f t="shared" si="3"/>
        <v>18</v>
      </c>
      <c r="J29" s="46">
        <v>17</v>
      </c>
      <c r="K29" s="46">
        <v>19</v>
      </c>
      <c r="L29" s="76" t="s">
        <v>16</v>
      </c>
      <c r="M29" s="77"/>
      <c r="N29" s="57">
        <v>9</v>
      </c>
      <c r="O29" s="35">
        <f t="shared" si="1"/>
        <v>17</v>
      </c>
    </row>
    <row r="30" spans="1:15" ht="50.1" customHeight="1" x14ac:dyDescent="0.25">
      <c r="A30" s="3" t="b">
        <f t="shared" si="4"/>
        <v>1</v>
      </c>
      <c r="B30" s="3" t="b">
        <f t="shared" si="5"/>
        <v>1</v>
      </c>
      <c r="C30" s="35" t="b">
        <f t="shared" si="0"/>
        <v>1</v>
      </c>
      <c r="D30" s="69" t="str">
        <f t="shared" si="2"/>
        <v>مطلوب بود</v>
      </c>
      <c r="E30" s="70"/>
      <c r="F30" s="70"/>
      <c r="G30" s="67">
        <f>IF(I30=20,20,MAX('کارنامه:آقای 3'!I30))</f>
        <v>20</v>
      </c>
      <c r="H30" s="68"/>
      <c r="I30" s="22">
        <f t="shared" si="3"/>
        <v>18</v>
      </c>
      <c r="J30" s="46">
        <v>17</v>
      </c>
      <c r="K30" s="46">
        <v>19</v>
      </c>
      <c r="L30" s="76" t="s">
        <v>17</v>
      </c>
      <c r="M30" s="77"/>
      <c r="N30" s="57">
        <v>10</v>
      </c>
      <c r="O30" s="35">
        <f t="shared" si="1"/>
        <v>17</v>
      </c>
    </row>
    <row r="31" spans="1:15" ht="50.1" customHeight="1" x14ac:dyDescent="0.25">
      <c r="A31" s="3" t="b">
        <f t="shared" si="4"/>
        <v>1</v>
      </c>
      <c r="B31" s="3" t="b">
        <f t="shared" si="5"/>
        <v>1</v>
      </c>
      <c r="C31" s="35" t="b">
        <f t="shared" si="0"/>
        <v>1</v>
      </c>
      <c r="D31" s="69" t="str">
        <f t="shared" si="2"/>
        <v>مطلوب بود</v>
      </c>
      <c r="E31" s="70"/>
      <c r="F31" s="70"/>
      <c r="G31" s="67">
        <f>IF(I31=20,20,MAX('کارنامه:آقای 3'!I31))</f>
        <v>20</v>
      </c>
      <c r="H31" s="68"/>
      <c r="I31" s="22">
        <f t="shared" si="3"/>
        <v>18</v>
      </c>
      <c r="J31" s="46">
        <v>17</v>
      </c>
      <c r="K31" s="46">
        <v>19</v>
      </c>
      <c r="L31" s="76" t="s">
        <v>18</v>
      </c>
      <c r="M31" s="77"/>
      <c r="N31" s="57">
        <v>11</v>
      </c>
      <c r="O31" s="35">
        <f t="shared" si="1"/>
        <v>17</v>
      </c>
    </row>
    <row r="32" spans="1:15" ht="50.1" customHeight="1" x14ac:dyDescent="0.25">
      <c r="A32" s="3" t="b">
        <f t="shared" si="4"/>
        <v>1</v>
      </c>
      <c r="B32" s="3" t="b">
        <f t="shared" si="5"/>
        <v>1</v>
      </c>
      <c r="C32" s="35" t="b">
        <f t="shared" si="0"/>
        <v>1</v>
      </c>
      <c r="D32" s="69" t="str">
        <f t="shared" si="2"/>
        <v>مطلوب بود</v>
      </c>
      <c r="E32" s="70"/>
      <c r="F32" s="70"/>
      <c r="G32" s="67">
        <f>IF(I32=20,20,MAX('کارنامه:آقای 3'!I32))</f>
        <v>20</v>
      </c>
      <c r="H32" s="68"/>
      <c r="I32" s="22">
        <f t="shared" si="3"/>
        <v>18</v>
      </c>
      <c r="J32" s="46">
        <v>17</v>
      </c>
      <c r="K32" s="46">
        <v>19</v>
      </c>
      <c r="L32" s="76" t="s">
        <v>19</v>
      </c>
      <c r="M32" s="77"/>
      <c r="N32" s="57">
        <v>12</v>
      </c>
      <c r="O32" s="35">
        <f t="shared" si="1"/>
        <v>17</v>
      </c>
    </row>
    <row r="33" spans="1:17" ht="50.1" customHeight="1" x14ac:dyDescent="0.25">
      <c r="A33" s="3" t="b">
        <f t="shared" si="4"/>
        <v>1</v>
      </c>
      <c r="B33" s="3" t="b">
        <f t="shared" si="5"/>
        <v>1</v>
      </c>
      <c r="C33" s="35" t="b">
        <f t="shared" si="0"/>
        <v>1</v>
      </c>
      <c r="D33" s="69" t="str">
        <f t="shared" si="2"/>
        <v>مطلوب بود</v>
      </c>
      <c r="E33" s="70"/>
      <c r="F33" s="70"/>
      <c r="G33" s="67">
        <f>IF(I33=20,20,MAX('کارنامه:آقای 3'!I33))</f>
        <v>20</v>
      </c>
      <c r="H33" s="68"/>
      <c r="I33" s="22">
        <f t="shared" si="3"/>
        <v>18</v>
      </c>
      <c r="J33" s="46">
        <v>17</v>
      </c>
      <c r="K33" s="46">
        <v>19</v>
      </c>
      <c r="L33" s="76" t="s">
        <v>20</v>
      </c>
      <c r="M33" s="77"/>
      <c r="N33" s="57">
        <v>13</v>
      </c>
      <c r="O33" s="35">
        <f t="shared" si="1"/>
        <v>17</v>
      </c>
    </row>
    <row r="34" spans="1:17" ht="50.1" customHeight="1" x14ac:dyDescent="0.25">
      <c r="A34" s="3" t="b">
        <f t="shared" si="4"/>
        <v>1</v>
      </c>
      <c r="B34" s="3" t="b">
        <f t="shared" si="5"/>
        <v>1</v>
      </c>
      <c r="C34" s="35" t="b">
        <f t="shared" si="0"/>
        <v>1</v>
      </c>
      <c r="D34" s="69" t="str">
        <f t="shared" si="2"/>
        <v>مطلوب بود</v>
      </c>
      <c r="E34" s="70"/>
      <c r="F34" s="70"/>
      <c r="G34" s="67">
        <f>IF(I34=20,20,MAX('کارنامه:آقای 3'!I34))</f>
        <v>20</v>
      </c>
      <c r="H34" s="68"/>
      <c r="I34" s="22">
        <f t="shared" si="3"/>
        <v>18</v>
      </c>
      <c r="J34" s="46">
        <v>17</v>
      </c>
      <c r="K34" s="46">
        <v>19</v>
      </c>
      <c r="L34" s="76" t="s">
        <v>21</v>
      </c>
      <c r="M34" s="77"/>
      <c r="N34" s="57">
        <v>14</v>
      </c>
      <c r="O34" s="35">
        <f t="shared" si="1"/>
        <v>17</v>
      </c>
    </row>
    <row r="35" spans="1:17" ht="50.1" customHeight="1" x14ac:dyDescent="0.25">
      <c r="A35" s="3" t="b">
        <f t="shared" si="4"/>
        <v>1</v>
      </c>
      <c r="B35" s="3" t="b">
        <f t="shared" si="5"/>
        <v>1</v>
      </c>
      <c r="C35" s="35" t="b">
        <f t="shared" si="0"/>
        <v>1</v>
      </c>
      <c r="D35" s="69" t="str">
        <f t="shared" si="2"/>
        <v>مطلوب بود</v>
      </c>
      <c r="E35" s="70"/>
      <c r="F35" s="70"/>
      <c r="G35" s="67">
        <f>IF(I35=20,20,MAX('کارنامه:آقای 3'!I35))</f>
        <v>20</v>
      </c>
      <c r="H35" s="68"/>
      <c r="I35" s="22">
        <f t="shared" si="3"/>
        <v>18</v>
      </c>
      <c r="J35" s="46">
        <v>17</v>
      </c>
      <c r="K35" s="46">
        <v>19</v>
      </c>
      <c r="L35" s="76" t="s">
        <v>22</v>
      </c>
      <c r="M35" s="77"/>
      <c r="N35" s="57">
        <v>15</v>
      </c>
      <c r="O35" s="35">
        <f t="shared" si="1"/>
        <v>17</v>
      </c>
      <c r="Q35" s="1"/>
    </row>
    <row r="36" spans="1:17" ht="50.1" customHeight="1" x14ac:dyDescent="0.25">
      <c r="A36" s="3" t="b">
        <f t="shared" si="4"/>
        <v>1</v>
      </c>
      <c r="B36" s="3" t="b">
        <f t="shared" si="5"/>
        <v>1</v>
      </c>
      <c r="C36" s="35" t="b">
        <f t="shared" si="0"/>
        <v>1</v>
      </c>
      <c r="D36" s="69" t="str">
        <f t="shared" si="2"/>
        <v>مطلوب بود</v>
      </c>
      <c r="E36" s="70"/>
      <c r="F36" s="70"/>
      <c r="G36" s="67">
        <f>IF(I36=20,20,MAX('کارنامه:آقای 3'!I36))</f>
        <v>20</v>
      </c>
      <c r="H36" s="68"/>
      <c r="I36" s="22">
        <f t="shared" si="3"/>
        <v>18</v>
      </c>
      <c r="J36" s="46">
        <v>17</v>
      </c>
      <c r="K36" s="46">
        <v>19</v>
      </c>
      <c r="L36" s="76" t="s">
        <v>25</v>
      </c>
      <c r="M36" s="77"/>
      <c r="N36" s="57">
        <v>16</v>
      </c>
      <c r="O36" s="35">
        <f t="shared" si="1"/>
        <v>17</v>
      </c>
    </row>
    <row r="37" spans="1:17" ht="50.1" customHeight="1" x14ac:dyDescent="0.25">
      <c r="A37" s="3" t="b">
        <f t="shared" si="4"/>
        <v>1</v>
      </c>
      <c r="B37" s="3" t="b">
        <f t="shared" si="5"/>
        <v>1</v>
      </c>
      <c r="C37" s="35" t="b">
        <f t="shared" si="0"/>
        <v>1</v>
      </c>
      <c r="D37" s="69" t="str">
        <f t="shared" si="2"/>
        <v>مطلوب بود</v>
      </c>
      <c r="E37" s="70"/>
      <c r="F37" s="70"/>
      <c r="G37" s="67">
        <f>IF(I37=20,20,MAX('کارنامه:آقای 3'!I37))</f>
        <v>20</v>
      </c>
      <c r="H37" s="68"/>
      <c r="I37" s="22">
        <f t="shared" si="3"/>
        <v>18</v>
      </c>
      <c r="J37" s="46">
        <v>17</v>
      </c>
      <c r="K37" s="46">
        <v>19</v>
      </c>
      <c r="L37" s="76" t="s">
        <v>23</v>
      </c>
      <c r="M37" s="77"/>
      <c r="N37" s="57">
        <v>17</v>
      </c>
      <c r="O37" s="35">
        <f t="shared" si="1"/>
        <v>17</v>
      </c>
    </row>
    <row r="38" spans="1:17" ht="50.1" customHeight="1" thickBot="1" x14ac:dyDescent="0.3">
      <c r="A38" s="3" t="b">
        <f t="shared" si="4"/>
        <v>1</v>
      </c>
      <c r="B38" s="3" t="b">
        <f t="shared" si="5"/>
        <v>1</v>
      </c>
      <c r="C38" s="35"/>
      <c r="D38" s="69" t="str">
        <f t="shared" si="2"/>
        <v>مطلوب بود</v>
      </c>
      <c r="E38" s="70"/>
      <c r="F38" s="70"/>
      <c r="G38" s="99">
        <f>IF(I38=20,20,MAX('کارنامه:آقای 3'!I38))</f>
        <v>20</v>
      </c>
      <c r="H38" s="100"/>
      <c r="I38" s="25">
        <f t="shared" si="3"/>
        <v>18</v>
      </c>
      <c r="J38" s="46">
        <v>17</v>
      </c>
      <c r="K38" s="46">
        <v>19</v>
      </c>
      <c r="L38" s="101" t="s">
        <v>24</v>
      </c>
      <c r="M38" s="102"/>
      <c r="N38" s="58">
        <v>18</v>
      </c>
      <c r="O38" s="35">
        <f t="shared" si="1"/>
        <v>17</v>
      </c>
    </row>
    <row r="39" spans="1:17" ht="50.1" customHeight="1" thickBot="1" x14ac:dyDescent="0.3">
      <c r="A39" s="3" t="b">
        <f t="shared" si="4"/>
        <v>1</v>
      </c>
      <c r="B39" s="3" t="b">
        <f t="shared" si="5"/>
        <v>1</v>
      </c>
      <c r="C39" s="35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5"/>
    </row>
    <row r="40" spans="1:17" ht="50.1" customHeight="1" thickTop="1" thickBot="1" x14ac:dyDescent="0.3">
      <c r="A40" s="3" t="b">
        <f t="shared" si="4"/>
        <v>1</v>
      </c>
      <c r="B40" s="3" t="b">
        <f t="shared" si="5"/>
        <v>1</v>
      </c>
      <c r="C40" s="35"/>
      <c r="D40" s="34"/>
      <c r="E40" s="34"/>
      <c r="F40" s="34"/>
      <c r="G40" s="93">
        <f>AVERAGE(I21:I38)</f>
        <v>18</v>
      </c>
      <c r="H40" s="94"/>
      <c r="I40" s="94"/>
      <c r="J40" s="95" t="s">
        <v>32</v>
      </c>
      <c r="K40" s="96"/>
      <c r="L40" s="34"/>
      <c r="M40" s="34"/>
      <c r="N40" s="34"/>
      <c r="O40" s="35"/>
    </row>
    <row r="41" spans="1:17" ht="29.25" customHeight="1" thickTop="1" thickBot="1" x14ac:dyDescent="0.3">
      <c r="A41" s="3" t="b">
        <f t="shared" si="4"/>
        <v>1</v>
      </c>
      <c r="B41" s="3" t="b">
        <f t="shared" si="5"/>
        <v>1</v>
      </c>
      <c r="C41" s="35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</row>
    <row r="42" spans="1:17" ht="50.1" customHeight="1" thickBot="1" x14ac:dyDescent="0.3">
      <c r="A42" s="1"/>
      <c r="B42" s="1"/>
      <c r="C42" s="35"/>
      <c r="D42" s="34"/>
      <c r="E42" s="34"/>
      <c r="F42" s="108">
        <f>MAX('کارنامه:آقای 3'!G40)</f>
        <v>20</v>
      </c>
      <c r="G42" s="106" t="s">
        <v>35</v>
      </c>
      <c r="H42" s="106"/>
      <c r="I42" s="107"/>
      <c r="J42" s="108">
        <f>MIN('کارنامه:آقای 3'!G40)</f>
        <v>12</v>
      </c>
      <c r="K42" s="106" t="s">
        <v>34</v>
      </c>
      <c r="L42" s="107"/>
      <c r="M42" s="34"/>
      <c r="N42" s="34"/>
      <c r="O42" s="34"/>
    </row>
    <row r="43" spans="1:17" ht="4.5" customHeight="1" x14ac:dyDescent="0.25">
      <c r="A43" s="1"/>
      <c r="B43" s="1"/>
      <c r="C43" s="35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7" ht="15.75" thickBot="1" x14ac:dyDescent="0.3">
      <c r="A44" s="1"/>
      <c r="B44" s="1"/>
      <c r="C44" s="3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7" ht="37.5" x14ac:dyDescent="0.25">
      <c r="A45" s="1"/>
      <c r="B45" s="1"/>
      <c r="C45" s="34"/>
      <c r="D45" s="115" t="s">
        <v>36</v>
      </c>
      <c r="E45" s="116"/>
      <c r="F45" s="116"/>
      <c r="G45" s="117"/>
      <c r="H45" s="115" t="s">
        <v>38</v>
      </c>
      <c r="I45" s="116"/>
      <c r="J45" s="116"/>
      <c r="K45" s="117"/>
      <c r="L45" s="115" t="s">
        <v>37</v>
      </c>
      <c r="M45" s="116"/>
      <c r="N45" s="117"/>
      <c r="O45" s="34"/>
    </row>
    <row r="46" spans="1:17" x14ac:dyDescent="0.25">
      <c r="A46" s="1"/>
      <c r="B46" s="1"/>
      <c r="C46" s="34"/>
      <c r="D46" s="112"/>
      <c r="E46" s="113"/>
      <c r="F46" s="113"/>
      <c r="G46" s="114"/>
      <c r="H46" s="112"/>
      <c r="I46" s="113"/>
      <c r="J46" s="113"/>
      <c r="K46" s="114"/>
      <c r="L46" s="112"/>
      <c r="M46" s="113"/>
      <c r="N46" s="114"/>
      <c r="O46" s="34"/>
    </row>
    <row r="47" spans="1:17" x14ac:dyDescent="0.25">
      <c r="A47" s="1"/>
      <c r="B47" s="1"/>
      <c r="C47" s="34"/>
      <c r="D47" s="112"/>
      <c r="E47" s="113"/>
      <c r="F47" s="113"/>
      <c r="G47" s="114"/>
      <c r="H47" s="112"/>
      <c r="I47" s="113"/>
      <c r="J47" s="113"/>
      <c r="K47" s="114"/>
      <c r="L47" s="112"/>
      <c r="M47" s="113"/>
      <c r="N47" s="114"/>
      <c r="O47" s="34"/>
    </row>
    <row r="48" spans="1:17" ht="60.75" customHeight="1" x14ac:dyDescent="0.25">
      <c r="A48" s="1"/>
      <c r="B48" s="1"/>
      <c r="C48" s="34"/>
      <c r="D48" s="112"/>
      <c r="E48" s="113"/>
      <c r="F48" s="113"/>
      <c r="G48" s="114"/>
      <c r="H48" s="112"/>
      <c r="I48" s="113"/>
      <c r="J48" s="113"/>
      <c r="K48" s="114"/>
      <c r="L48" s="112"/>
      <c r="M48" s="113"/>
      <c r="N48" s="114"/>
      <c r="O48" s="34"/>
    </row>
    <row r="49" spans="1:15" ht="9" hidden="1" customHeight="1" x14ac:dyDescent="0.25">
      <c r="A49" s="1"/>
      <c r="B49" s="1"/>
      <c r="C49" s="34"/>
      <c r="D49" s="112"/>
      <c r="E49" s="113"/>
      <c r="F49" s="113"/>
      <c r="G49" s="114"/>
      <c r="H49" s="112"/>
      <c r="I49" s="113"/>
      <c r="J49" s="113"/>
      <c r="K49" s="114"/>
      <c r="L49" s="112"/>
      <c r="M49" s="113"/>
      <c r="N49" s="114"/>
      <c r="O49" s="34"/>
    </row>
    <row r="50" spans="1:15" hidden="1" x14ac:dyDescent="0.25">
      <c r="A50" s="1"/>
      <c r="B50" s="1"/>
      <c r="C50" s="34"/>
      <c r="D50" s="112"/>
      <c r="E50" s="113"/>
      <c r="F50" s="113"/>
      <c r="G50" s="114"/>
      <c r="H50" s="112"/>
      <c r="I50" s="113"/>
      <c r="J50" s="113"/>
      <c r="K50" s="114"/>
      <c r="L50" s="112"/>
      <c r="M50" s="113"/>
      <c r="N50" s="114"/>
      <c r="O50" s="34"/>
    </row>
    <row r="51" spans="1:15" hidden="1" x14ac:dyDescent="0.25">
      <c r="A51" s="1"/>
      <c r="B51" s="1"/>
      <c r="C51" s="34"/>
      <c r="D51" s="112"/>
      <c r="E51" s="113"/>
      <c r="F51" s="113"/>
      <c r="G51" s="114"/>
      <c r="H51" s="112"/>
      <c r="I51" s="113"/>
      <c r="J51" s="113"/>
      <c r="K51" s="114"/>
      <c r="L51" s="112"/>
      <c r="M51" s="113"/>
      <c r="N51" s="114"/>
      <c r="O51" s="34"/>
    </row>
    <row r="52" spans="1:15" ht="0.75" hidden="1" customHeight="1" x14ac:dyDescent="0.25">
      <c r="A52" s="1"/>
      <c r="B52" s="1"/>
      <c r="C52" s="34"/>
      <c r="D52" s="112"/>
      <c r="E52" s="113"/>
      <c r="F52" s="113"/>
      <c r="G52" s="114"/>
      <c r="H52" s="112"/>
      <c r="I52" s="113"/>
      <c r="J52" s="113"/>
      <c r="K52" s="114"/>
      <c r="L52" s="112"/>
      <c r="M52" s="113"/>
      <c r="N52" s="114"/>
      <c r="O52" s="34"/>
    </row>
    <row r="53" spans="1:15" hidden="1" x14ac:dyDescent="0.25">
      <c r="A53" s="1"/>
      <c r="B53" s="1"/>
      <c r="C53" s="34"/>
      <c r="D53" s="112"/>
      <c r="E53" s="113"/>
      <c r="F53" s="113"/>
      <c r="G53" s="114"/>
      <c r="H53" s="112"/>
      <c r="I53" s="113"/>
      <c r="J53" s="113"/>
      <c r="K53" s="114"/>
      <c r="L53" s="112"/>
      <c r="M53" s="113"/>
      <c r="N53" s="114"/>
      <c r="O53" s="34"/>
    </row>
    <row r="54" spans="1:15" x14ac:dyDescent="0.25">
      <c r="A54" s="1"/>
      <c r="B54" s="1"/>
      <c r="C54" s="34"/>
      <c r="D54" s="112"/>
      <c r="E54" s="113"/>
      <c r="F54" s="113"/>
      <c r="G54" s="114"/>
      <c r="H54" s="112"/>
      <c r="I54" s="113"/>
      <c r="J54" s="113"/>
      <c r="K54" s="114"/>
      <c r="L54" s="112"/>
      <c r="M54" s="113"/>
      <c r="N54" s="114"/>
      <c r="O54" s="34"/>
    </row>
    <row r="55" spans="1:15" ht="15.75" thickBot="1" x14ac:dyDescent="0.3">
      <c r="A55" s="1"/>
      <c r="B55" s="1"/>
      <c r="C55" s="34"/>
      <c r="D55" s="109"/>
      <c r="E55" s="110"/>
      <c r="F55" s="110"/>
      <c r="G55" s="111"/>
      <c r="H55" s="109"/>
      <c r="I55" s="110"/>
      <c r="J55" s="110"/>
      <c r="K55" s="111"/>
      <c r="L55" s="109"/>
      <c r="M55" s="110"/>
      <c r="N55" s="111"/>
      <c r="O55" s="34"/>
    </row>
    <row r="56" spans="1:15" x14ac:dyDescent="0.25">
      <c r="A56" s="1"/>
      <c r="B56" s="1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1:1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</row>
    <row r="58" spans="1:15" x14ac:dyDescent="0.25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5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x14ac:dyDescent="0.25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x14ac:dyDescent="0.25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x14ac:dyDescent="0.25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x14ac:dyDescent="0.25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x14ac:dyDescent="0.25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x14ac:dyDescent="0.25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x14ac:dyDescent="0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</sheetData>
  <mergeCells count="75">
    <mergeCell ref="D46:G55"/>
    <mergeCell ref="H46:K55"/>
    <mergeCell ref="L46:N55"/>
    <mergeCell ref="G42:I42"/>
    <mergeCell ref="K42:L42"/>
    <mergeCell ref="D45:G45"/>
    <mergeCell ref="H45:K45"/>
    <mergeCell ref="L45:N45"/>
    <mergeCell ref="G40:I40"/>
    <mergeCell ref="J40:K40"/>
    <mergeCell ref="D37:F37"/>
    <mergeCell ref="G37:H37"/>
    <mergeCell ref="L37:M37"/>
    <mergeCell ref="D38:F38"/>
    <mergeCell ref="G38:H38"/>
    <mergeCell ref="L38:M38"/>
    <mergeCell ref="D35:F35"/>
    <mergeCell ref="G35:H35"/>
    <mergeCell ref="L35:M35"/>
    <mergeCell ref="D36:F36"/>
    <mergeCell ref="G36:H36"/>
    <mergeCell ref="L36:M36"/>
    <mergeCell ref="D33:F33"/>
    <mergeCell ref="G33:H33"/>
    <mergeCell ref="L33:M33"/>
    <mergeCell ref="D34:F34"/>
    <mergeCell ref="G34:H34"/>
    <mergeCell ref="L34:M34"/>
    <mergeCell ref="D31:F31"/>
    <mergeCell ref="G31:H31"/>
    <mergeCell ref="L31:M31"/>
    <mergeCell ref="D32:F32"/>
    <mergeCell ref="G32:H32"/>
    <mergeCell ref="L32:M32"/>
    <mergeCell ref="D29:F29"/>
    <mergeCell ref="G29:H29"/>
    <mergeCell ref="L29:M29"/>
    <mergeCell ref="D30:F30"/>
    <mergeCell ref="G30:H30"/>
    <mergeCell ref="L30:M30"/>
    <mergeCell ref="D27:F27"/>
    <mergeCell ref="G27:H27"/>
    <mergeCell ref="L27:M27"/>
    <mergeCell ref="D28:F28"/>
    <mergeCell ref="G28:H28"/>
    <mergeCell ref="L28:M28"/>
    <mergeCell ref="D25:F25"/>
    <mergeCell ref="G25:H25"/>
    <mergeCell ref="L25:M25"/>
    <mergeCell ref="D26:F26"/>
    <mergeCell ref="G26:H26"/>
    <mergeCell ref="L26:M26"/>
    <mergeCell ref="D23:F23"/>
    <mergeCell ref="G23:H23"/>
    <mergeCell ref="L23:M23"/>
    <mergeCell ref="D24:F24"/>
    <mergeCell ref="G24:H24"/>
    <mergeCell ref="L24:M24"/>
    <mergeCell ref="D21:F21"/>
    <mergeCell ref="G21:H21"/>
    <mergeCell ref="L21:M21"/>
    <mergeCell ref="D22:F22"/>
    <mergeCell ref="G22:H22"/>
    <mergeCell ref="L22:M22"/>
    <mergeCell ref="E3:E4"/>
    <mergeCell ref="F3:L4"/>
    <mergeCell ref="F5:L6"/>
    <mergeCell ref="J10:K10"/>
    <mergeCell ref="D20:F20"/>
    <mergeCell ref="G20:H20"/>
    <mergeCell ref="L20:M20"/>
    <mergeCell ref="F9:G9"/>
    <mergeCell ref="H9:I9"/>
    <mergeCell ref="F10:G10"/>
    <mergeCell ref="H10:I10"/>
  </mergeCells>
  <conditionalFormatting sqref="D21:D38">
    <cfRule type="cellIs" dxfId="32" priority="11" operator="equal">
      <formula>"موفقیت آمیز بود"</formula>
    </cfRule>
  </conditionalFormatting>
  <conditionalFormatting sqref="D21:D38">
    <cfRule type="cellIs" dxfId="31" priority="10" operator="equal">
      <formula>"بسیار خوب است"</formula>
    </cfRule>
  </conditionalFormatting>
  <conditionalFormatting sqref="D21:D38">
    <cfRule type="cellIs" dxfId="30" priority="6" operator="equal">
      <formula>"تلاش بسیاری نیاز است"</formula>
    </cfRule>
    <cfRule type="cellIs" dxfId="29" priority="7" operator="equal">
      <formula>"بسیار بد بود"</formula>
    </cfRule>
    <cfRule type="cellIs" dxfId="28" priority="8" operator="equal">
      <formula>"مطلوب بود"</formula>
    </cfRule>
    <cfRule type="cellIs" dxfId="27" priority="9" operator="equal">
      <formula>"بسیار خوب بود"</formula>
    </cfRule>
  </conditionalFormatting>
  <conditionalFormatting sqref="D21:F38">
    <cfRule type="cellIs" dxfId="26" priority="1" operator="equal">
      <formula>"تلاش بسیاری نیاز است"</formula>
    </cfRule>
    <cfRule type="cellIs" dxfId="25" priority="2" operator="equal">
      <formula>"بسیار بد بود"</formula>
    </cfRule>
    <cfRule type="cellIs" dxfId="24" priority="3" operator="equal">
      <formula>"مطلوب بود"</formula>
    </cfRule>
    <cfRule type="cellIs" dxfId="23" priority="4" operator="equal">
      <formula>"موفقیت آمیز بود"</formula>
    </cfRule>
    <cfRule type="cellIs" dxfId="22" priority="5" operator="equal">
      <formula>"بسیار خوب بود"</formula>
    </cfRule>
  </conditionalFormatting>
  <pageMargins left="0.7" right="0.7" top="0.75" bottom="0.75" header="0.3" footer="0.3"/>
  <pageSetup paperSize="9" scale="45" orientation="portrait" verticalDpi="0" r:id="rId1"/>
  <rowBreaks count="1" manualBreakCount="1">
    <brk id="57" min="2" max="14" man="1"/>
  </rowBreaks>
  <colBreaks count="1" manualBreakCount="1">
    <brk id="15" max="66" man="1"/>
  </col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EF1C7-5CCF-4EEF-BC40-C483FBDE93F0}">
  <dimension ref="A1:T67"/>
  <sheetViews>
    <sheetView view="pageBreakPreview" topLeftCell="C9" zoomScale="78" zoomScaleNormal="60" zoomScaleSheetLayoutView="78" workbookViewId="0">
      <selection activeCell="F9" sqref="F9:G9"/>
    </sheetView>
  </sheetViews>
  <sheetFormatPr defaultRowHeight="15" x14ac:dyDescent="0.25"/>
  <cols>
    <col min="1" max="1" width="9.140625" style="2" hidden="1" customWidth="1"/>
    <col min="2" max="2" width="9.7109375" style="2" hidden="1" customWidth="1"/>
    <col min="3" max="3" width="8.85546875" style="2" customWidth="1"/>
    <col min="4" max="4" width="22.140625" style="2" customWidth="1"/>
    <col min="5" max="5" width="9.140625" style="2" customWidth="1"/>
    <col min="6" max="6" width="12.42578125" style="2" customWidth="1"/>
    <col min="7" max="7" width="7.7109375" style="2" customWidth="1"/>
    <col min="8" max="8" width="12.7109375" style="2" customWidth="1"/>
    <col min="9" max="9" width="12.5703125" style="2" customWidth="1"/>
    <col min="10" max="10" width="12.7109375" style="2" customWidth="1"/>
    <col min="11" max="11" width="12.42578125" style="2" customWidth="1"/>
    <col min="12" max="12" width="16.42578125" style="2" customWidth="1"/>
    <col min="13" max="13" width="28.140625" style="2" customWidth="1"/>
    <col min="14" max="14" width="6.7109375" style="2" customWidth="1"/>
    <col min="15" max="15" width="9.28515625" style="2" customWidth="1"/>
    <col min="16" max="19" width="9.140625" style="2"/>
    <col min="20" max="20" width="10.85546875" style="2" customWidth="1"/>
    <col min="21" max="16384" width="9.140625" style="2"/>
  </cols>
  <sheetData>
    <row r="1" spans="1:20" ht="24.75" customHeight="1" x14ac:dyDescent="0.25">
      <c r="A1" s="9"/>
      <c r="B1" s="10"/>
      <c r="C1" s="36"/>
      <c r="D1" s="36"/>
      <c r="E1" s="36"/>
      <c r="F1" s="36"/>
      <c r="G1" s="36"/>
      <c r="H1" s="37"/>
      <c r="I1" s="37"/>
      <c r="J1" s="37"/>
      <c r="K1" s="37"/>
      <c r="L1" s="37"/>
      <c r="M1" s="36"/>
      <c r="N1" s="36"/>
      <c r="O1" s="38"/>
    </row>
    <row r="2" spans="1:20" ht="15.75" thickBot="1" x14ac:dyDescent="0.3">
      <c r="A2" s="11"/>
      <c r="B2" s="8"/>
      <c r="C2" s="8"/>
      <c r="D2" s="8"/>
      <c r="E2" s="8"/>
      <c r="F2" s="8"/>
      <c r="G2" s="8"/>
      <c r="H2" s="7"/>
      <c r="I2" s="7"/>
      <c r="J2" s="7"/>
      <c r="K2" s="7"/>
      <c r="L2" s="7"/>
      <c r="M2" s="8"/>
      <c r="N2" s="8"/>
      <c r="O2" s="12"/>
    </row>
    <row r="3" spans="1:20" ht="45" customHeight="1" x14ac:dyDescent="0.25">
      <c r="A3" s="11"/>
      <c r="B3" s="8"/>
      <c r="C3" s="8"/>
      <c r="D3" s="8"/>
      <c r="E3" s="78" t="s">
        <v>33</v>
      </c>
      <c r="F3" s="79" t="s">
        <v>30</v>
      </c>
      <c r="G3" s="80"/>
      <c r="H3" s="80"/>
      <c r="I3" s="80"/>
      <c r="J3" s="80"/>
      <c r="K3" s="80"/>
      <c r="L3" s="81"/>
      <c r="M3" s="31"/>
      <c r="N3" s="8"/>
      <c r="O3" s="12"/>
    </row>
    <row r="4" spans="1:20" ht="17.25" customHeight="1" x14ac:dyDescent="0.25">
      <c r="A4" s="11"/>
      <c r="B4" s="8"/>
      <c r="C4" s="8"/>
      <c r="D4" s="8"/>
      <c r="E4" s="78"/>
      <c r="F4" s="82"/>
      <c r="G4" s="83"/>
      <c r="H4" s="83"/>
      <c r="I4" s="83"/>
      <c r="J4" s="83"/>
      <c r="K4" s="83"/>
      <c r="L4" s="84"/>
      <c r="M4" s="31"/>
      <c r="N4" s="8"/>
      <c r="O4" s="12"/>
    </row>
    <row r="5" spans="1:20" ht="21" customHeight="1" x14ac:dyDescent="0.7">
      <c r="A5" s="11"/>
      <c r="B5" s="8"/>
      <c r="C5" s="8"/>
      <c r="D5" s="8"/>
      <c r="E5" s="32"/>
      <c r="F5" s="85" t="s">
        <v>31</v>
      </c>
      <c r="G5" s="86"/>
      <c r="H5" s="86"/>
      <c r="I5" s="86"/>
      <c r="J5" s="86"/>
      <c r="K5" s="86"/>
      <c r="L5" s="87"/>
      <c r="M5" s="32"/>
      <c r="N5" s="13"/>
      <c r="O5" s="14"/>
    </row>
    <row r="6" spans="1:20" ht="15" customHeight="1" thickBot="1" x14ac:dyDescent="0.75">
      <c r="A6" s="11"/>
      <c r="B6" s="8"/>
      <c r="C6" s="6"/>
      <c r="D6" s="6"/>
      <c r="E6" s="32"/>
      <c r="F6" s="88"/>
      <c r="G6" s="89"/>
      <c r="H6" s="89"/>
      <c r="I6" s="89"/>
      <c r="J6" s="89"/>
      <c r="K6" s="89"/>
      <c r="L6" s="90"/>
      <c r="M6" s="32"/>
      <c r="N6" s="13"/>
      <c r="O6" s="14"/>
    </row>
    <row r="7" spans="1:20" ht="15" customHeight="1" x14ac:dyDescent="0.25">
      <c r="A7" s="15"/>
      <c r="B7" s="8"/>
      <c r="C7" s="6"/>
      <c r="D7" s="6"/>
      <c r="E7" s="6"/>
      <c r="F7" s="6"/>
      <c r="G7" s="6"/>
      <c r="H7" s="6"/>
      <c r="I7" s="6"/>
      <c r="J7" s="6"/>
      <c r="K7" s="6"/>
      <c r="L7" s="8"/>
      <c r="M7" s="13"/>
      <c r="N7" s="13"/>
      <c r="O7" s="14"/>
    </row>
    <row r="8" spans="1:20" ht="15" customHeight="1" thickBot="1" x14ac:dyDescent="0.3">
      <c r="A8" s="11"/>
      <c r="B8" s="8"/>
      <c r="C8" s="6"/>
      <c r="D8" s="6"/>
      <c r="E8" s="6"/>
      <c r="F8" s="6"/>
      <c r="G8" s="6"/>
      <c r="H8" s="6"/>
      <c r="I8" s="6"/>
      <c r="J8" s="6"/>
      <c r="K8" s="6"/>
      <c r="L8" s="8"/>
      <c r="M8" s="8"/>
      <c r="N8" s="8"/>
      <c r="O8" s="12"/>
    </row>
    <row r="9" spans="1:20" ht="27" thickBot="1" x14ac:dyDescent="0.3">
      <c r="A9" s="11"/>
      <c r="B9" s="8"/>
      <c r="C9" s="6"/>
      <c r="D9" s="6"/>
      <c r="E9" s="6"/>
      <c r="F9" s="91" t="s">
        <v>41</v>
      </c>
      <c r="G9" s="92"/>
      <c r="H9" s="118" t="s">
        <v>40</v>
      </c>
      <c r="I9" s="119"/>
      <c r="J9" s="50"/>
      <c r="K9" s="51" t="s">
        <v>26</v>
      </c>
      <c r="L9" s="41" t="s">
        <v>5</v>
      </c>
      <c r="M9" s="6"/>
      <c r="N9" s="6"/>
      <c r="O9" s="12"/>
    </row>
    <row r="10" spans="1:20" ht="27" thickBot="1" x14ac:dyDescent="0.3">
      <c r="A10" s="11"/>
      <c r="B10" s="8"/>
      <c r="C10" s="8"/>
      <c r="D10" s="8"/>
      <c r="E10" s="8"/>
      <c r="F10" s="91"/>
      <c r="G10" s="92"/>
      <c r="H10" s="118" t="s">
        <v>39</v>
      </c>
      <c r="I10" s="119"/>
      <c r="J10" s="91"/>
      <c r="K10" s="92"/>
      <c r="L10" s="33" t="s">
        <v>6</v>
      </c>
      <c r="M10" s="6"/>
      <c r="N10" s="6"/>
      <c r="O10" s="12"/>
    </row>
    <row r="11" spans="1:20" x14ac:dyDescent="0.25">
      <c r="A11" s="1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2"/>
    </row>
    <row r="12" spans="1:20" ht="15.75" thickBot="1" x14ac:dyDescent="0.3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T12" s="40"/>
    </row>
    <row r="13" spans="1:20" x14ac:dyDescent="0.25">
      <c r="A13" s="1"/>
      <c r="B13" s="1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20" x14ac:dyDescent="0.25">
      <c r="A14" s="1"/>
      <c r="B14" s="1"/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20" x14ac:dyDescent="0.25">
      <c r="A15" s="1"/>
      <c r="B15" s="1"/>
      <c r="C15" s="35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20" x14ac:dyDescent="0.25">
      <c r="A16" s="1"/>
      <c r="B16" s="1"/>
      <c r="C16" s="35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x14ac:dyDescent="0.25">
      <c r="A17" s="1"/>
      <c r="B17" s="1"/>
      <c r="C17" s="35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5"/>
    </row>
    <row r="18" spans="1:15" x14ac:dyDescent="0.25">
      <c r="A18" s="1"/>
      <c r="B18" s="1"/>
      <c r="C18" s="3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</row>
    <row r="19" spans="1:15" ht="15.75" thickBot="1" x14ac:dyDescent="0.3">
      <c r="A19" s="1"/>
      <c r="B19" s="1"/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  <row r="20" spans="1:15" ht="34.5" thickBot="1" x14ac:dyDescent="0.3">
      <c r="A20" s="1"/>
      <c r="B20" s="1"/>
      <c r="C20" s="35" t="b">
        <f t="shared" ref="C20:C37" si="0">K21&gt;16</f>
        <v>0</v>
      </c>
      <c r="D20" s="73" t="s">
        <v>29</v>
      </c>
      <c r="E20" s="74"/>
      <c r="F20" s="75"/>
      <c r="G20" s="63" t="s">
        <v>4</v>
      </c>
      <c r="H20" s="64"/>
      <c r="I20" s="52" t="s">
        <v>3</v>
      </c>
      <c r="J20" s="59" t="s">
        <v>2</v>
      </c>
      <c r="K20" s="60" t="s">
        <v>1</v>
      </c>
      <c r="L20" s="61" t="s">
        <v>0</v>
      </c>
      <c r="M20" s="62"/>
      <c r="N20" s="55" t="s">
        <v>28</v>
      </c>
      <c r="O20" s="35"/>
    </row>
    <row r="21" spans="1:15" ht="50.1" customHeight="1" x14ac:dyDescent="0.25">
      <c r="A21" s="1"/>
      <c r="B21" s="1"/>
      <c r="C21" s="35" t="b">
        <f t="shared" si="0"/>
        <v>0</v>
      </c>
      <c r="D21" s="71" t="str">
        <f>IF(I21=20,"موفقیت آمیز بود",IF(I21&gt;18,"بسیار خوب بود",IF(O21&gt;15,"مطلوب بود",IF(O21&lt;=14,"تلاش بسیاری نیاز است","بسیار بد بود"))))</f>
        <v>تلاش بسیاری نیاز است</v>
      </c>
      <c r="E21" s="72"/>
      <c r="F21" s="72"/>
      <c r="G21" s="65">
        <f>IF(I21=20,20,MAX('کارنامه:آقای 3'!I21))</f>
        <v>20</v>
      </c>
      <c r="H21" s="66"/>
      <c r="I21" s="43">
        <f>ROUNDUP(AVERAGE(J21:K21),0)</f>
        <v>12</v>
      </c>
      <c r="J21" s="20">
        <v>10</v>
      </c>
      <c r="K21" s="21">
        <v>14</v>
      </c>
      <c r="L21" s="103" t="s">
        <v>8</v>
      </c>
      <c r="M21" s="98"/>
      <c r="N21" s="56">
        <v>1</v>
      </c>
      <c r="O21" s="35">
        <f t="shared" ref="O21:O38" si="1">MIN(I21,J21,K21)</f>
        <v>10</v>
      </c>
    </row>
    <row r="22" spans="1:15" ht="50.1" customHeight="1" x14ac:dyDescent="0.25">
      <c r="A22" s="1"/>
      <c r="B22" s="1"/>
      <c r="C22" s="35" t="b">
        <f t="shared" si="0"/>
        <v>0</v>
      </c>
      <c r="D22" s="69" t="str">
        <f t="shared" ref="D22:D38" si="2">IF(I22=20,"موفقیت آمیز بود",IF(I22&gt;18,"بسیار خوب بود",IF(O22&gt;15,"مطلوب بود",IF(O22&lt;=14,"تلاش بسیاری نیاز است","بسیار بد بود"))))</f>
        <v>تلاش بسیاری نیاز است</v>
      </c>
      <c r="E22" s="70"/>
      <c r="F22" s="70"/>
      <c r="G22" s="67">
        <f>IF(I22=20,20,MAX('کارنامه:آقای 3'!I22))</f>
        <v>20</v>
      </c>
      <c r="H22" s="68"/>
      <c r="I22" s="44">
        <f>ROUNDUP(AVERAGE(J22:K22),0)</f>
        <v>12</v>
      </c>
      <c r="J22" s="23">
        <v>10</v>
      </c>
      <c r="K22" s="24">
        <v>14</v>
      </c>
      <c r="L22" s="104" t="s">
        <v>9</v>
      </c>
      <c r="M22" s="77"/>
      <c r="N22" s="57">
        <v>2</v>
      </c>
      <c r="O22" s="35">
        <f t="shared" si="1"/>
        <v>10</v>
      </c>
    </row>
    <row r="23" spans="1:15" ht="50.1" customHeight="1" x14ac:dyDescent="0.25">
      <c r="A23" s="1"/>
      <c r="B23" s="1"/>
      <c r="C23" s="35" t="b">
        <f t="shared" si="0"/>
        <v>0</v>
      </c>
      <c r="D23" s="69" t="str">
        <f t="shared" si="2"/>
        <v>تلاش بسیاری نیاز است</v>
      </c>
      <c r="E23" s="70"/>
      <c r="F23" s="70"/>
      <c r="G23" s="67">
        <f>IF(I23=20,20,MAX('کارنامه:آقای 3'!I23))</f>
        <v>20</v>
      </c>
      <c r="H23" s="68"/>
      <c r="I23" s="44">
        <f t="shared" ref="I23:I38" si="3">ROUNDUP(AVERAGE(J23:K23),0)</f>
        <v>12</v>
      </c>
      <c r="J23" s="23">
        <v>10</v>
      </c>
      <c r="K23" s="24">
        <v>14</v>
      </c>
      <c r="L23" s="104" t="s">
        <v>10</v>
      </c>
      <c r="M23" s="77"/>
      <c r="N23" s="57">
        <v>3</v>
      </c>
      <c r="O23" s="35">
        <f t="shared" si="1"/>
        <v>10</v>
      </c>
    </row>
    <row r="24" spans="1:15" ht="50.1" customHeight="1" x14ac:dyDescent="0.25">
      <c r="A24" s="3" t="b">
        <f t="shared" ref="A24:A41" si="4">I21&gt;15</f>
        <v>0</v>
      </c>
      <c r="B24" s="3" t="b">
        <f t="shared" ref="B24:B41" si="5">J21&gt;14</f>
        <v>0</v>
      </c>
      <c r="C24" s="35" t="b">
        <f t="shared" si="0"/>
        <v>0</v>
      </c>
      <c r="D24" s="69" t="str">
        <f t="shared" si="2"/>
        <v>تلاش بسیاری نیاز است</v>
      </c>
      <c r="E24" s="70"/>
      <c r="F24" s="70"/>
      <c r="G24" s="67">
        <f>IF(I24=20,20,MAX('کارنامه:آقای 3'!I24))</f>
        <v>20</v>
      </c>
      <c r="H24" s="68"/>
      <c r="I24" s="44">
        <f t="shared" si="3"/>
        <v>12</v>
      </c>
      <c r="J24" s="23">
        <v>10</v>
      </c>
      <c r="K24" s="24">
        <v>14</v>
      </c>
      <c r="L24" s="104" t="s">
        <v>11</v>
      </c>
      <c r="M24" s="77"/>
      <c r="N24" s="57">
        <v>4</v>
      </c>
      <c r="O24" s="35">
        <f t="shared" si="1"/>
        <v>10</v>
      </c>
    </row>
    <row r="25" spans="1:15" ht="50.1" customHeight="1" x14ac:dyDescent="0.25">
      <c r="A25" s="3" t="b">
        <f t="shared" si="4"/>
        <v>0</v>
      </c>
      <c r="B25" s="3" t="b">
        <f t="shared" si="5"/>
        <v>0</v>
      </c>
      <c r="C25" s="35" t="b">
        <f t="shared" si="0"/>
        <v>0</v>
      </c>
      <c r="D25" s="69" t="str">
        <f t="shared" si="2"/>
        <v>تلاش بسیاری نیاز است</v>
      </c>
      <c r="E25" s="70"/>
      <c r="F25" s="70"/>
      <c r="G25" s="67">
        <f>IF(I25=20,20,MAX('کارنامه:آقای 3'!I25))</f>
        <v>20</v>
      </c>
      <c r="H25" s="68"/>
      <c r="I25" s="44">
        <f t="shared" si="3"/>
        <v>12</v>
      </c>
      <c r="J25" s="23">
        <v>10</v>
      </c>
      <c r="K25" s="24">
        <v>14</v>
      </c>
      <c r="L25" s="104" t="s">
        <v>12</v>
      </c>
      <c r="M25" s="77"/>
      <c r="N25" s="57">
        <v>5</v>
      </c>
      <c r="O25" s="35">
        <f t="shared" si="1"/>
        <v>10</v>
      </c>
    </row>
    <row r="26" spans="1:15" ht="50.1" customHeight="1" x14ac:dyDescent="0.25">
      <c r="A26" s="3" t="b">
        <f t="shared" si="4"/>
        <v>0</v>
      </c>
      <c r="B26" s="3" t="b">
        <f t="shared" si="5"/>
        <v>0</v>
      </c>
      <c r="C26" s="35" t="b">
        <f t="shared" si="0"/>
        <v>0</v>
      </c>
      <c r="D26" s="69" t="str">
        <f t="shared" si="2"/>
        <v>تلاش بسیاری نیاز است</v>
      </c>
      <c r="E26" s="70"/>
      <c r="F26" s="70"/>
      <c r="G26" s="67">
        <f>IF(I26=20,20,MAX('کارنامه:آقای 3'!I26))</f>
        <v>20</v>
      </c>
      <c r="H26" s="68"/>
      <c r="I26" s="44">
        <f t="shared" si="3"/>
        <v>12</v>
      </c>
      <c r="J26" s="23">
        <v>10</v>
      </c>
      <c r="K26" s="24">
        <v>14</v>
      </c>
      <c r="L26" s="104" t="s">
        <v>13</v>
      </c>
      <c r="M26" s="77"/>
      <c r="N26" s="57">
        <v>6</v>
      </c>
      <c r="O26" s="35">
        <f t="shared" si="1"/>
        <v>10</v>
      </c>
    </row>
    <row r="27" spans="1:15" ht="50.1" customHeight="1" x14ac:dyDescent="0.25">
      <c r="A27" s="3" t="b">
        <f t="shared" si="4"/>
        <v>0</v>
      </c>
      <c r="B27" s="3" t="b">
        <f t="shared" si="5"/>
        <v>0</v>
      </c>
      <c r="C27" s="35" t="b">
        <f t="shared" si="0"/>
        <v>0</v>
      </c>
      <c r="D27" s="69" t="str">
        <f t="shared" si="2"/>
        <v>تلاش بسیاری نیاز است</v>
      </c>
      <c r="E27" s="70"/>
      <c r="F27" s="70"/>
      <c r="G27" s="67">
        <f>IF(I27=20,20,MAX('کارنامه:آقای 3'!I27))</f>
        <v>20</v>
      </c>
      <c r="H27" s="68"/>
      <c r="I27" s="44">
        <f t="shared" si="3"/>
        <v>12</v>
      </c>
      <c r="J27" s="23">
        <v>10</v>
      </c>
      <c r="K27" s="24">
        <v>14</v>
      </c>
      <c r="L27" s="104" t="s">
        <v>14</v>
      </c>
      <c r="M27" s="77"/>
      <c r="N27" s="57">
        <v>7</v>
      </c>
      <c r="O27" s="35">
        <f t="shared" si="1"/>
        <v>10</v>
      </c>
    </row>
    <row r="28" spans="1:15" ht="50.1" customHeight="1" x14ac:dyDescent="0.25">
      <c r="A28" s="3" t="b">
        <f t="shared" si="4"/>
        <v>0</v>
      </c>
      <c r="B28" s="3" t="b">
        <f t="shared" si="5"/>
        <v>0</v>
      </c>
      <c r="C28" s="35" t="b">
        <f t="shared" si="0"/>
        <v>0</v>
      </c>
      <c r="D28" s="69" t="str">
        <f t="shared" si="2"/>
        <v>تلاش بسیاری نیاز است</v>
      </c>
      <c r="E28" s="70"/>
      <c r="F28" s="70"/>
      <c r="G28" s="67">
        <f>IF(I28=20,20,MAX('کارنامه:آقای 3'!I28))</f>
        <v>20</v>
      </c>
      <c r="H28" s="68"/>
      <c r="I28" s="44">
        <f t="shared" si="3"/>
        <v>12</v>
      </c>
      <c r="J28" s="23">
        <v>10</v>
      </c>
      <c r="K28" s="24">
        <v>14</v>
      </c>
      <c r="L28" s="104" t="s">
        <v>15</v>
      </c>
      <c r="M28" s="77"/>
      <c r="N28" s="57">
        <v>8</v>
      </c>
      <c r="O28" s="35">
        <f t="shared" si="1"/>
        <v>10</v>
      </c>
    </row>
    <row r="29" spans="1:15" ht="50.1" customHeight="1" x14ac:dyDescent="0.25">
      <c r="A29" s="3" t="b">
        <f t="shared" si="4"/>
        <v>0</v>
      </c>
      <c r="B29" s="3" t="b">
        <f t="shared" si="5"/>
        <v>0</v>
      </c>
      <c r="C29" s="35" t="b">
        <f t="shared" si="0"/>
        <v>0</v>
      </c>
      <c r="D29" s="69" t="str">
        <f t="shared" si="2"/>
        <v>تلاش بسیاری نیاز است</v>
      </c>
      <c r="E29" s="70"/>
      <c r="F29" s="70"/>
      <c r="G29" s="67">
        <f>IF(I29=20,20,MAX('کارنامه:آقای 3'!I29))</f>
        <v>20</v>
      </c>
      <c r="H29" s="68"/>
      <c r="I29" s="44">
        <f t="shared" si="3"/>
        <v>12</v>
      </c>
      <c r="J29" s="23">
        <v>10</v>
      </c>
      <c r="K29" s="24">
        <v>14</v>
      </c>
      <c r="L29" s="104" t="s">
        <v>16</v>
      </c>
      <c r="M29" s="77"/>
      <c r="N29" s="57">
        <v>9</v>
      </c>
      <c r="O29" s="35">
        <f t="shared" si="1"/>
        <v>10</v>
      </c>
    </row>
    <row r="30" spans="1:15" ht="50.1" customHeight="1" x14ac:dyDescent="0.25">
      <c r="A30" s="3" t="b">
        <f t="shared" si="4"/>
        <v>0</v>
      </c>
      <c r="B30" s="3" t="b">
        <f t="shared" si="5"/>
        <v>0</v>
      </c>
      <c r="C30" s="35" t="b">
        <f t="shared" si="0"/>
        <v>0</v>
      </c>
      <c r="D30" s="69" t="str">
        <f t="shared" si="2"/>
        <v>تلاش بسیاری نیاز است</v>
      </c>
      <c r="E30" s="70"/>
      <c r="F30" s="70"/>
      <c r="G30" s="67">
        <f>IF(I30=20,20,MAX('کارنامه:آقای 3'!I30))</f>
        <v>20</v>
      </c>
      <c r="H30" s="68"/>
      <c r="I30" s="44">
        <f t="shared" si="3"/>
        <v>12</v>
      </c>
      <c r="J30" s="23">
        <v>10</v>
      </c>
      <c r="K30" s="24">
        <v>14</v>
      </c>
      <c r="L30" s="104" t="s">
        <v>17</v>
      </c>
      <c r="M30" s="77"/>
      <c r="N30" s="57">
        <v>10</v>
      </c>
      <c r="O30" s="35">
        <f t="shared" si="1"/>
        <v>10</v>
      </c>
    </row>
    <row r="31" spans="1:15" ht="50.1" customHeight="1" x14ac:dyDescent="0.25">
      <c r="A31" s="3" t="b">
        <f t="shared" si="4"/>
        <v>0</v>
      </c>
      <c r="B31" s="3" t="b">
        <f t="shared" si="5"/>
        <v>0</v>
      </c>
      <c r="C31" s="35" t="b">
        <f t="shared" si="0"/>
        <v>0</v>
      </c>
      <c r="D31" s="69" t="str">
        <f t="shared" si="2"/>
        <v>تلاش بسیاری نیاز است</v>
      </c>
      <c r="E31" s="70"/>
      <c r="F31" s="70"/>
      <c r="G31" s="67">
        <f>IF(I31=20,20,MAX('کارنامه:آقای 3'!I31))</f>
        <v>20</v>
      </c>
      <c r="H31" s="68"/>
      <c r="I31" s="44">
        <f t="shared" si="3"/>
        <v>12</v>
      </c>
      <c r="J31" s="23">
        <v>10</v>
      </c>
      <c r="K31" s="24">
        <v>14</v>
      </c>
      <c r="L31" s="104" t="s">
        <v>18</v>
      </c>
      <c r="M31" s="77"/>
      <c r="N31" s="57">
        <v>11</v>
      </c>
      <c r="O31" s="35">
        <f t="shared" si="1"/>
        <v>10</v>
      </c>
    </row>
    <row r="32" spans="1:15" ht="50.1" customHeight="1" x14ac:dyDescent="0.25">
      <c r="A32" s="3" t="b">
        <f t="shared" si="4"/>
        <v>0</v>
      </c>
      <c r="B32" s="3" t="b">
        <f t="shared" si="5"/>
        <v>0</v>
      </c>
      <c r="C32" s="35" t="b">
        <f t="shared" si="0"/>
        <v>0</v>
      </c>
      <c r="D32" s="69" t="str">
        <f t="shared" si="2"/>
        <v>تلاش بسیاری نیاز است</v>
      </c>
      <c r="E32" s="70"/>
      <c r="F32" s="70"/>
      <c r="G32" s="67">
        <f>IF(I32=20,20,MAX('کارنامه:آقای 3'!I32))</f>
        <v>20</v>
      </c>
      <c r="H32" s="68"/>
      <c r="I32" s="44">
        <f t="shared" si="3"/>
        <v>12</v>
      </c>
      <c r="J32" s="23">
        <v>10</v>
      </c>
      <c r="K32" s="24">
        <v>14</v>
      </c>
      <c r="L32" s="104" t="s">
        <v>19</v>
      </c>
      <c r="M32" s="77"/>
      <c r="N32" s="57">
        <v>12</v>
      </c>
      <c r="O32" s="35">
        <f t="shared" si="1"/>
        <v>10</v>
      </c>
    </row>
    <row r="33" spans="1:17" ht="50.1" customHeight="1" x14ac:dyDescent="0.25">
      <c r="A33" s="3" t="b">
        <f t="shared" si="4"/>
        <v>0</v>
      </c>
      <c r="B33" s="3" t="b">
        <f t="shared" si="5"/>
        <v>0</v>
      </c>
      <c r="C33" s="35" t="b">
        <f t="shared" si="0"/>
        <v>0</v>
      </c>
      <c r="D33" s="69" t="str">
        <f t="shared" si="2"/>
        <v>تلاش بسیاری نیاز است</v>
      </c>
      <c r="E33" s="70"/>
      <c r="F33" s="70"/>
      <c r="G33" s="67">
        <f>IF(I33=20,20,MAX('کارنامه:آقای 3'!I33))</f>
        <v>20</v>
      </c>
      <c r="H33" s="68"/>
      <c r="I33" s="44">
        <f t="shared" si="3"/>
        <v>12</v>
      </c>
      <c r="J33" s="23">
        <v>10</v>
      </c>
      <c r="K33" s="24">
        <v>14</v>
      </c>
      <c r="L33" s="104" t="s">
        <v>20</v>
      </c>
      <c r="M33" s="77"/>
      <c r="N33" s="57">
        <v>13</v>
      </c>
      <c r="O33" s="35">
        <f t="shared" si="1"/>
        <v>10</v>
      </c>
    </row>
    <row r="34" spans="1:17" ht="50.1" customHeight="1" x14ac:dyDescent="0.25">
      <c r="A34" s="3" t="b">
        <f t="shared" si="4"/>
        <v>0</v>
      </c>
      <c r="B34" s="3" t="b">
        <f t="shared" si="5"/>
        <v>0</v>
      </c>
      <c r="C34" s="35" t="b">
        <f t="shared" si="0"/>
        <v>0</v>
      </c>
      <c r="D34" s="69" t="str">
        <f t="shared" si="2"/>
        <v>تلاش بسیاری نیاز است</v>
      </c>
      <c r="E34" s="70"/>
      <c r="F34" s="70"/>
      <c r="G34" s="67">
        <f>IF(I34=20,20,MAX('کارنامه:آقای 3'!I34))</f>
        <v>20</v>
      </c>
      <c r="H34" s="68"/>
      <c r="I34" s="44">
        <f t="shared" si="3"/>
        <v>12</v>
      </c>
      <c r="J34" s="23">
        <v>10</v>
      </c>
      <c r="K34" s="24">
        <v>14</v>
      </c>
      <c r="L34" s="104" t="s">
        <v>21</v>
      </c>
      <c r="M34" s="77"/>
      <c r="N34" s="57">
        <v>14</v>
      </c>
      <c r="O34" s="35">
        <f t="shared" si="1"/>
        <v>10</v>
      </c>
    </row>
    <row r="35" spans="1:17" ht="50.1" customHeight="1" x14ac:dyDescent="0.25">
      <c r="A35" s="3" t="b">
        <f t="shared" si="4"/>
        <v>0</v>
      </c>
      <c r="B35" s="3" t="b">
        <f t="shared" si="5"/>
        <v>0</v>
      </c>
      <c r="C35" s="35" t="b">
        <f t="shared" si="0"/>
        <v>0</v>
      </c>
      <c r="D35" s="69" t="str">
        <f t="shared" si="2"/>
        <v>تلاش بسیاری نیاز است</v>
      </c>
      <c r="E35" s="70"/>
      <c r="F35" s="70"/>
      <c r="G35" s="67">
        <f>IF(I35=20,20,MAX('کارنامه:آقای 3'!I35))</f>
        <v>20</v>
      </c>
      <c r="H35" s="68"/>
      <c r="I35" s="44">
        <f t="shared" si="3"/>
        <v>12</v>
      </c>
      <c r="J35" s="23">
        <v>10</v>
      </c>
      <c r="K35" s="24">
        <v>14</v>
      </c>
      <c r="L35" s="104" t="s">
        <v>22</v>
      </c>
      <c r="M35" s="77"/>
      <c r="N35" s="57">
        <v>15</v>
      </c>
      <c r="O35" s="35">
        <f t="shared" si="1"/>
        <v>10</v>
      </c>
      <c r="Q35" s="1"/>
    </row>
    <row r="36" spans="1:17" ht="50.1" customHeight="1" x14ac:dyDescent="0.25">
      <c r="A36" s="3" t="b">
        <f t="shared" si="4"/>
        <v>0</v>
      </c>
      <c r="B36" s="3" t="b">
        <f t="shared" si="5"/>
        <v>0</v>
      </c>
      <c r="C36" s="35" t="b">
        <f t="shared" si="0"/>
        <v>0</v>
      </c>
      <c r="D36" s="69" t="str">
        <f t="shared" si="2"/>
        <v>تلاش بسیاری نیاز است</v>
      </c>
      <c r="E36" s="70"/>
      <c r="F36" s="70"/>
      <c r="G36" s="67">
        <f>IF(I36=20,20,MAX('کارنامه:آقای 3'!I36))</f>
        <v>20</v>
      </c>
      <c r="H36" s="68"/>
      <c r="I36" s="44">
        <f t="shared" si="3"/>
        <v>12</v>
      </c>
      <c r="J36" s="23">
        <v>10</v>
      </c>
      <c r="K36" s="24">
        <v>14</v>
      </c>
      <c r="L36" s="104" t="s">
        <v>25</v>
      </c>
      <c r="M36" s="77"/>
      <c r="N36" s="57">
        <v>16</v>
      </c>
      <c r="O36" s="35">
        <f t="shared" si="1"/>
        <v>10</v>
      </c>
    </row>
    <row r="37" spans="1:17" ht="50.1" customHeight="1" x14ac:dyDescent="0.25">
      <c r="A37" s="3" t="b">
        <f t="shared" si="4"/>
        <v>0</v>
      </c>
      <c r="B37" s="3" t="b">
        <f t="shared" si="5"/>
        <v>0</v>
      </c>
      <c r="C37" s="35" t="b">
        <f t="shared" si="0"/>
        <v>0</v>
      </c>
      <c r="D37" s="69" t="str">
        <f t="shared" si="2"/>
        <v>تلاش بسیاری نیاز است</v>
      </c>
      <c r="E37" s="70"/>
      <c r="F37" s="70"/>
      <c r="G37" s="67">
        <f>IF(I37=20,20,MAX('کارنامه:آقای 3'!I37))</f>
        <v>20</v>
      </c>
      <c r="H37" s="68"/>
      <c r="I37" s="44">
        <f t="shared" si="3"/>
        <v>12</v>
      </c>
      <c r="J37" s="23">
        <v>10</v>
      </c>
      <c r="K37" s="24">
        <v>14</v>
      </c>
      <c r="L37" s="104" t="s">
        <v>23</v>
      </c>
      <c r="M37" s="77"/>
      <c r="N37" s="57">
        <v>17</v>
      </c>
      <c r="O37" s="35">
        <f t="shared" si="1"/>
        <v>10</v>
      </c>
    </row>
    <row r="38" spans="1:17" ht="50.1" customHeight="1" thickBot="1" x14ac:dyDescent="0.3">
      <c r="A38" s="3" t="b">
        <f t="shared" si="4"/>
        <v>0</v>
      </c>
      <c r="B38" s="3" t="b">
        <f t="shared" si="5"/>
        <v>0</v>
      </c>
      <c r="C38" s="35"/>
      <c r="D38" s="69" t="str">
        <f t="shared" si="2"/>
        <v>تلاش بسیاری نیاز است</v>
      </c>
      <c r="E38" s="70"/>
      <c r="F38" s="70"/>
      <c r="G38" s="99">
        <f>IF(I38=20,20,MAX('کارنامه:آقای 3'!I38))</f>
        <v>20</v>
      </c>
      <c r="H38" s="100"/>
      <c r="I38" s="45">
        <f t="shared" si="3"/>
        <v>12</v>
      </c>
      <c r="J38" s="26">
        <v>10</v>
      </c>
      <c r="K38" s="27">
        <v>14</v>
      </c>
      <c r="L38" s="105" t="s">
        <v>24</v>
      </c>
      <c r="M38" s="102"/>
      <c r="N38" s="58">
        <v>18</v>
      </c>
      <c r="O38" s="35">
        <f t="shared" si="1"/>
        <v>10</v>
      </c>
    </row>
    <row r="39" spans="1:17" ht="50.1" customHeight="1" thickBot="1" x14ac:dyDescent="0.3">
      <c r="A39" s="3" t="b">
        <f t="shared" si="4"/>
        <v>0</v>
      </c>
      <c r="B39" s="3" t="b">
        <f t="shared" si="5"/>
        <v>0</v>
      </c>
      <c r="C39" s="35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5"/>
    </row>
    <row r="40" spans="1:17" ht="50.1" customHeight="1" thickTop="1" thickBot="1" x14ac:dyDescent="0.3">
      <c r="A40" s="3" t="b">
        <f t="shared" si="4"/>
        <v>0</v>
      </c>
      <c r="B40" s="3" t="b">
        <f t="shared" si="5"/>
        <v>0</v>
      </c>
      <c r="C40" s="35"/>
      <c r="D40" s="34"/>
      <c r="E40" s="34"/>
      <c r="F40" s="34"/>
      <c r="G40" s="93">
        <f>AVERAGE(I21:I38)</f>
        <v>12</v>
      </c>
      <c r="H40" s="94"/>
      <c r="I40" s="94"/>
      <c r="J40" s="95" t="s">
        <v>32</v>
      </c>
      <c r="K40" s="96"/>
      <c r="L40" s="34"/>
      <c r="M40" s="34"/>
      <c r="N40" s="34"/>
      <c r="O40" s="35"/>
    </row>
    <row r="41" spans="1:17" ht="50.1" customHeight="1" thickTop="1" thickBot="1" x14ac:dyDescent="0.3">
      <c r="A41" s="3" t="b">
        <f t="shared" si="4"/>
        <v>0</v>
      </c>
      <c r="B41" s="3" t="b">
        <f t="shared" si="5"/>
        <v>0</v>
      </c>
      <c r="C41" s="35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</row>
    <row r="42" spans="1:17" ht="50.1" customHeight="1" thickBot="1" x14ac:dyDescent="0.3">
      <c r="A42" s="1"/>
      <c r="B42" s="1"/>
      <c r="C42" s="35"/>
      <c r="D42" s="34"/>
      <c r="E42" s="34"/>
      <c r="F42" s="108">
        <f>MAX('کارنامه:آقای 3'!G40)</f>
        <v>20</v>
      </c>
      <c r="G42" s="106" t="s">
        <v>35</v>
      </c>
      <c r="H42" s="106"/>
      <c r="I42" s="107"/>
      <c r="J42" s="108">
        <f>MIN('کارنامه:آقای 3'!G40)</f>
        <v>12</v>
      </c>
      <c r="K42" s="106" t="s">
        <v>34</v>
      </c>
      <c r="L42" s="107"/>
      <c r="M42" s="34"/>
      <c r="N42" s="34"/>
      <c r="O42" s="34"/>
    </row>
    <row r="43" spans="1:17" ht="15.75" customHeight="1" x14ac:dyDescent="0.25">
      <c r="A43" s="1"/>
      <c r="B43" s="1"/>
      <c r="C43" s="35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7" ht="15.75" thickBot="1" x14ac:dyDescent="0.3">
      <c r="A44" s="1"/>
      <c r="B44" s="1"/>
      <c r="C44" s="3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7" ht="37.5" x14ac:dyDescent="0.25">
      <c r="A45" s="1"/>
      <c r="B45" s="1"/>
      <c r="C45" s="34"/>
      <c r="D45" s="115" t="s">
        <v>36</v>
      </c>
      <c r="E45" s="116"/>
      <c r="F45" s="116"/>
      <c r="G45" s="117"/>
      <c r="H45" s="115" t="s">
        <v>38</v>
      </c>
      <c r="I45" s="116"/>
      <c r="J45" s="116"/>
      <c r="K45" s="117"/>
      <c r="L45" s="115" t="s">
        <v>37</v>
      </c>
      <c r="M45" s="116"/>
      <c r="N45" s="117"/>
      <c r="O45" s="34"/>
    </row>
    <row r="46" spans="1:17" x14ac:dyDescent="0.25">
      <c r="A46" s="1"/>
      <c r="B46" s="1"/>
      <c r="C46" s="34"/>
      <c r="D46" s="112"/>
      <c r="E46" s="113"/>
      <c r="F46" s="113"/>
      <c r="G46" s="114"/>
      <c r="H46" s="112"/>
      <c r="I46" s="113"/>
      <c r="J46" s="113"/>
      <c r="K46" s="114"/>
      <c r="L46" s="112"/>
      <c r="M46" s="113"/>
      <c r="N46" s="114"/>
      <c r="O46" s="34"/>
    </row>
    <row r="47" spans="1:17" x14ac:dyDescent="0.25">
      <c r="A47" s="1"/>
      <c r="B47" s="1"/>
      <c r="C47" s="34"/>
      <c r="D47" s="112"/>
      <c r="E47" s="113"/>
      <c r="F47" s="113"/>
      <c r="G47" s="114"/>
      <c r="H47" s="112"/>
      <c r="I47" s="113"/>
      <c r="J47" s="113"/>
      <c r="K47" s="114"/>
      <c r="L47" s="112"/>
      <c r="M47" s="113"/>
      <c r="N47" s="114"/>
      <c r="O47" s="34"/>
    </row>
    <row r="48" spans="1:17" ht="47.25" customHeight="1" x14ac:dyDescent="0.25">
      <c r="A48" s="1"/>
      <c r="B48" s="1"/>
      <c r="C48" s="34"/>
      <c r="D48" s="112"/>
      <c r="E48" s="113"/>
      <c r="F48" s="113"/>
      <c r="G48" s="114"/>
      <c r="H48" s="112"/>
      <c r="I48" s="113"/>
      <c r="J48" s="113"/>
      <c r="K48" s="114"/>
      <c r="L48" s="112"/>
      <c r="M48" s="113"/>
      <c r="N48" s="114"/>
      <c r="O48" s="34"/>
    </row>
    <row r="49" spans="1:15" ht="9" hidden="1" customHeight="1" x14ac:dyDescent="0.25">
      <c r="A49" s="1"/>
      <c r="B49" s="1"/>
      <c r="C49" s="34"/>
      <c r="D49" s="112"/>
      <c r="E49" s="113"/>
      <c r="F49" s="113"/>
      <c r="G49" s="114"/>
      <c r="H49" s="112"/>
      <c r="I49" s="113"/>
      <c r="J49" s="113"/>
      <c r="K49" s="114"/>
      <c r="L49" s="112"/>
      <c r="M49" s="113"/>
      <c r="N49" s="114"/>
      <c r="O49" s="34"/>
    </row>
    <row r="50" spans="1:15" hidden="1" x14ac:dyDescent="0.25">
      <c r="A50" s="1"/>
      <c r="B50" s="1"/>
      <c r="C50" s="34"/>
      <c r="D50" s="112"/>
      <c r="E50" s="113"/>
      <c r="F50" s="113"/>
      <c r="G50" s="114"/>
      <c r="H50" s="112"/>
      <c r="I50" s="113"/>
      <c r="J50" s="113"/>
      <c r="K50" s="114"/>
      <c r="L50" s="112"/>
      <c r="M50" s="113"/>
      <c r="N50" s="114"/>
      <c r="O50" s="34"/>
    </row>
    <row r="51" spans="1:15" hidden="1" x14ac:dyDescent="0.25">
      <c r="A51" s="1"/>
      <c r="B51" s="1"/>
      <c r="C51" s="34"/>
      <c r="D51" s="112"/>
      <c r="E51" s="113"/>
      <c r="F51" s="113"/>
      <c r="G51" s="114"/>
      <c r="H51" s="112"/>
      <c r="I51" s="113"/>
      <c r="J51" s="113"/>
      <c r="K51" s="114"/>
      <c r="L51" s="112"/>
      <c r="M51" s="113"/>
      <c r="N51" s="114"/>
      <c r="O51" s="34"/>
    </row>
    <row r="52" spans="1:15" ht="0.75" hidden="1" customHeight="1" x14ac:dyDescent="0.25">
      <c r="A52" s="1"/>
      <c r="B52" s="1"/>
      <c r="C52" s="34"/>
      <c r="D52" s="112"/>
      <c r="E52" s="113"/>
      <c r="F52" s="113"/>
      <c r="G52" s="114"/>
      <c r="H52" s="112"/>
      <c r="I52" s="113"/>
      <c r="J52" s="113"/>
      <c r="K52" s="114"/>
      <c r="L52" s="112"/>
      <c r="M52" s="113"/>
      <c r="N52" s="114"/>
      <c r="O52" s="34"/>
    </row>
    <row r="53" spans="1:15" hidden="1" x14ac:dyDescent="0.25">
      <c r="A53" s="1"/>
      <c r="B53" s="1"/>
      <c r="C53" s="34"/>
      <c r="D53" s="112"/>
      <c r="E53" s="113"/>
      <c r="F53" s="113"/>
      <c r="G53" s="114"/>
      <c r="H53" s="112"/>
      <c r="I53" s="113"/>
      <c r="J53" s="113"/>
      <c r="K53" s="114"/>
      <c r="L53" s="112"/>
      <c r="M53" s="113"/>
      <c r="N53" s="114"/>
      <c r="O53" s="34"/>
    </row>
    <row r="54" spans="1:15" x14ac:dyDescent="0.25">
      <c r="A54" s="1"/>
      <c r="B54" s="1"/>
      <c r="C54" s="34"/>
      <c r="D54" s="112"/>
      <c r="E54" s="113"/>
      <c r="F54" s="113"/>
      <c r="G54" s="114"/>
      <c r="H54" s="112"/>
      <c r="I54" s="113"/>
      <c r="J54" s="113"/>
      <c r="K54" s="114"/>
      <c r="L54" s="112"/>
      <c r="M54" s="113"/>
      <c r="N54" s="114"/>
      <c r="O54" s="34"/>
    </row>
    <row r="55" spans="1:15" ht="15.75" thickBot="1" x14ac:dyDescent="0.3">
      <c r="A55" s="1"/>
      <c r="B55" s="1"/>
      <c r="C55" s="34"/>
      <c r="D55" s="109"/>
      <c r="E55" s="110"/>
      <c r="F55" s="110"/>
      <c r="G55" s="111"/>
      <c r="H55" s="109"/>
      <c r="I55" s="110"/>
      <c r="J55" s="110"/>
      <c r="K55" s="111"/>
      <c r="L55" s="109"/>
      <c r="M55" s="110"/>
      <c r="N55" s="111"/>
      <c r="O55" s="34"/>
    </row>
    <row r="56" spans="1:15" x14ac:dyDescent="0.25">
      <c r="A56" s="1"/>
      <c r="B56" s="1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1:15" x14ac:dyDescent="0.25">
      <c r="A57" s="1"/>
      <c r="B57" s="1"/>
      <c r="C57" s="1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1"/>
    </row>
    <row r="58" spans="1:15" x14ac:dyDescent="0.25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5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x14ac:dyDescent="0.25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x14ac:dyDescent="0.25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x14ac:dyDescent="0.25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x14ac:dyDescent="0.25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x14ac:dyDescent="0.25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x14ac:dyDescent="0.25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x14ac:dyDescent="0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</sheetData>
  <mergeCells count="75">
    <mergeCell ref="D46:G55"/>
    <mergeCell ref="H46:K55"/>
    <mergeCell ref="L46:N55"/>
    <mergeCell ref="G42:I42"/>
    <mergeCell ref="K42:L42"/>
    <mergeCell ref="D45:G45"/>
    <mergeCell ref="H45:K45"/>
    <mergeCell ref="L45:N45"/>
    <mergeCell ref="G40:I40"/>
    <mergeCell ref="J40:K40"/>
    <mergeCell ref="D37:F37"/>
    <mergeCell ref="G37:H37"/>
    <mergeCell ref="L37:M37"/>
    <mergeCell ref="D38:F38"/>
    <mergeCell ref="G38:H38"/>
    <mergeCell ref="L38:M38"/>
    <mergeCell ref="D35:F35"/>
    <mergeCell ref="G35:H35"/>
    <mergeCell ref="L35:M35"/>
    <mergeCell ref="D36:F36"/>
    <mergeCell ref="G36:H36"/>
    <mergeCell ref="L36:M36"/>
    <mergeCell ref="D33:F33"/>
    <mergeCell ref="G33:H33"/>
    <mergeCell ref="L33:M33"/>
    <mergeCell ref="D34:F34"/>
    <mergeCell ref="G34:H34"/>
    <mergeCell ref="L34:M34"/>
    <mergeCell ref="D31:F31"/>
    <mergeCell ref="G31:H31"/>
    <mergeCell ref="L31:M31"/>
    <mergeCell ref="D32:F32"/>
    <mergeCell ref="G32:H32"/>
    <mergeCell ref="L32:M32"/>
    <mergeCell ref="D29:F29"/>
    <mergeCell ref="G29:H29"/>
    <mergeCell ref="L29:M29"/>
    <mergeCell ref="D30:F30"/>
    <mergeCell ref="G30:H30"/>
    <mergeCell ref="L30:M30"/>
    <mergeCell ref="D27:F27"/>
    <mergeCell ref="G27:H27"/>
    <mergeCell ref="L27:M27"/>
    <mergeCell ref="D28:F28"/>
    <mergeCell ref="G28:H28"/>
    <mergeCell ref="L28:M28"/>
    <mergeCell ref="D25:F25"/>
    <mergeCell ref="G25:H25"/>
    <mergeCell ref="L25:M25"/>
    <mergeCell ref="D26:F26"/>
    <mergeCell ref="G26:H26"/>
    <mergeCell ref="L26:M26"/>
    <mergeCell ref="D23:F23"/>
    <mergeCell ref="G23:H23"/>
    <mergeCell ref="L23:M23"/>
    <mergeCell ref="D24:F24"/>
    <mergeCell ref="G24:H24"/>
    <mergeCell ref="L24:M24"/>
    <mergeCell ref="D21:F21"/>
    <mergeCell ref="G21:H21"/>
    <mergeCell ref="L21:M21"/>
    <mergeCell ref="D22:F22"/>
    <mergeCell ref="G22:H22"/>
    <mergeCell ref="L22:M22"/>
    <mergeCell ref="E3:E4"/>
    <mergeCell ref="F3:L4"/>
    <mergeCell ref="F5:L6"/>
    <mergeCell ref="J10:K10"/>
    <mergeCell ref="D20:F20"/>
    <mergeCell ref="G20:H20"/>
    <mergeCell ref="L20:M20"/>
    <mergeCell ref="F9:G9"/>
    <mergeCell ref="H9:I9"/>
    <mergeCell ref="F10:G10"/>
    <mergeCell ref="H10:I10"/>
  </mergeCells>
  <conditionalFormatting sqref="D21:D38">
    <cfRule type="cellIs" dxfId="10" priority="11" operator="equal">
      <formula>"موفقیت آمیز بود"</formula>
    </cfRule>
  </conditionalFormatting>
  <conditionalFormatting sqref="D21:D38">
    <cfRule type="cellIs" dxfId="9" priority="10" operator="equal">
      <formula>"بسیار خوب است"</formula>
    </cfRule>
  </conditionalFormatting>
  <conditionalFormatting sqref="D21:D38">
    <cfRule type="cellIs" dxfId="8" priority="6" operator="equal">
      <formula>"تلاش بسیاری نیاز است"</formula>
    </cfRule>
    <cfRule type="cellIs" dxfId="7" priority="7" operator="equal">
      <formula>"بسیار بد بود"</formula>
    </cfRule>
    <cfRule type="cellIs" dxfId="6" priority="8" operator="equal">
      <formula>"مطلوب بود"</formula>
    </cfRule>
    <cfRule type="cellIs" dxfId="5" priority="9" operator="equal">
      <formula>"بسیار خوب بود"</formula>
    </cfRule>
  </conditionalFormatting>
  <conditionalFormatting sqref="D21:F38">
    <cfRule type="cellIs" dxfId="4" priority="1" operator="equal">
      <formula>"تلاش بسیاری نیاز است"</formula>
    </cfRule>
    <cfRule type="cellIs" dxfId="3" priority="2" operator="equal">
      <formula>"بسیار بد بود"</formula>
    </cfRule>
    <cfRule type="cellIs" dxfId="2" priority="3" operator="equal">
      <formula>"مطلوب بود"</formula>
    </cfRule>
    <cfRule type="cellIs" dxfId="1" priority="4" operator="equal">
      <formula>"موفقیت آمیز بود"</formula>
    </cfRule>
    <cfRule type="cellIs" dxfId="0" priority="5" operator="equal">
      <formula>"بسیار خوب بود"</formula>
    </cfRule>
  </conditionalFormatting>
  <pageMargins left="0.7" right="0.7" top="0.75" bottom="0.75" header="0.3" footer="0.3"/>
  <pageSetup paperSize="9" scale="45" orientation="portrait" verticalDpi="0" r:id="rId1"/>
  <rowBreaks count="1" manualBreakCount="1">
    <brk id="57" max="14" man="1"/>
  </rowBreaks>
  <colBreaks count="1" manualBreakCount="1">
    <brk id="15" max="66" man="1"/>
  </col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B49A8B-CBA4-480F-B520-13275068C055}">
  <dimension ref="A1:T67"/>
  <sheetViews>
    <sheetView view="pageBreakPreview" topLeftCell="C5" zoomScale="96" zoomScaleNormal="60" zoomScaleSheetLayoutView="96" workbookViewId="0">
      <selection activeCell="F9" sqref="F9:G9"/>
    </sheetView>
  </sheetViews>
  <sheetFormatPr defaultRowHeight="15" x14ac:dyDescent="0.25"/>
  <cols>
    <col min="1" max="1" width="9.140625" style="2" hidden="1" customWidth="1"/>
    <col min="2" max="2" width="9.7109375" style="2" hidden="1" customWidth="1"/>
    <col min="3" max="3" width="8.85546875" style="2" customWidth="1"/>
    <col min="4" max="4" width="22.140625" style="2" customWidth="1"/>
    <col min="5" max="5" width="9.140625" style="2" customWidth="1"/>
    <col min="6" max="6" width="12.42578125" style="2" customWidth="1"/>
    <col min="7" max="7" width="7.7109375" style="2" customWidth="1"/>
    <col min="8" max="8" width="12.7109375" style="2" customWidth="1"/>
    <col min="9" max="9" width="12.5703125" style="2" customWidth="1"/>
    <col min="10" max="10" width="12.7109375" style="2" customWidth="1"/>
    <col min="11" max="11" width="12.42578125" style="2" customWidth="1"/>
    <col min="12" max="12" width="16.42578125" style="2" customWidth="1"/>
    <col min="13" max="13" width="28.140625" style="2" customWidth="1"/>
    <col min="14" max="14" width="6.7109375" style="2" customWidth="1"/>
    <col min="15" max="15" width="9.28515625" style="2" customWidth="1"/>
    <col min="16" max="19" width="9.140625" style="2"/>
    <col min="20" max="20" width="9.42578125" style="2" customWidth="1"/>
    <col min="21" max="16384" width="9.140625" style="2"/>
  </cols>
  <sheetData>
    <row r="1" spans="1:20" ht="24.75" customHeight="1" x14ac:dyDescent="0.25">
      <c r="A1" s="9"/>
      <c r="B1" s="10"/>
      <c r="C1" s="36"/>
      <c r="D1" s="36"/>
      <c r="E1" s="36"/>
      <c r="F1" s="36"/>
      <c r="G1" s="36"/>
      <c r="H1" s="37"/>
      <c r="I1" s="37"/>
      <c r="J1" s="37"/>
      <c r="K1" s="37"/>
      <c r="L1" s="37"/>
      <c r="M1" s="36"/>
      <c r="N1" s="36"/>
      <c r="O1" s="38"/>
    </row>
    <row r="2" spans="1:20" ht="15.75" thickBot="1" x14ac:dyDescent="0.3">
      <c r="A2" s="11"/>
      <c r="B2" s="8"/>
      <c r="C2" s="8"/>
      <c r="D2" s="8"/>
      <c r="E2" s="8"/>
      <c r="F2" s="8"/>
      <c r="G2" s="8"/>
      <c r="H2" s="7"/>
      <c r="I2" s="7"/>
      <c r="J2" s="7"/>
      <c r="K2" s="7"/>
      <c r="L2" s="7"/>
      <c r="M2" s="8"/>
      <c r="N2" s="8"/>
      <c r="O2" s="12"/>
    </row>
    <row r="3" spans="1:20" ht="45" customHeight="1" x14ac:dyDescent="0.25">
      <c r="A3" s="11"/>
      <c r="B3" s="8"/>
      <c r="C3" s="8"/>
      <c r="D3" s="8"/>
      <c r="E3" s="78" t="s">
        <v>33</v>
      </c>
      <c r="F3" s="79" t="s">
        <v>30</v>
      </c>
      <c r="G3" s="80"/>
      <c r="H3" s="80"/>
      <c r="I3" s="80"/>
      <c r="J3" s="80"/>
      <c r="K3" s="80"/>
      <c r="L3" s="81"/>
      <c r="M3" s="31"/>
      <c r="N3" s="8"/>
      <c r="O3" s="12"/>
    </row>
    <row r="4" spans="1:20" ht="17.25" customHeight="1" x14ac:dyDescent="0.25">
      <c r="A4" s="11"/>
      <c r="B4" s="8"/>
      <c r="C4" s="8"/>
      <c r="D4" s="8"/>
      <c r="E4" s="78"/>
      <c r="F4" s="82"/>
      <c r="G4" s="83"/>
      <c r="H4" s="83"/>
      <c r="I4" s="83"/>
      <c r="J4" s="83"/>
      <c r="K4" s="83"/>
      <c r="L4" s="84"/>
      <c r="M4" s="31"/>
      <c r="N4" s="8"/>
      <c r="O4" s="12"/>
    </row>
    <row r="5" spans="1:20" ht="21" customHeight="1" x14ac:dyDescent="0.7">
      <c r="A5" s="11"/>
      <c r="B5" s="8"/>
      <c r="C5" s="8"/>
      <c r="D5" s="8"/>
      <c r="E5" s="32"/>
      <c r="F5" s="85" t="s">
        <v>31</v>
      </c>
      <c r="G5" s="86"/>
      <c r="H5" s="86"/>
      <c r="I5" s="86"/>
      <c r="J5" s="86"/>
      <c r="K5" s="86"/>
      <c r="L5" s="87"/>
      <c r="M5" s="32"/>
      <c r="N5" s="13"/>
      <c r="O5" s="14"/>
    </row>
    <row r="6" spans="1:20" ht="15" customHeight="1" thickBot="1" x14ac:dyDescent="0.75">
      <c r="A6" s="11"/>
      <c r="B6" s="8"/>
      <c r="C6" s="6"/>
      <c r="D6" s="6"/>
      <c r="E6" s="32"/>
      <c r="F6" s="88"/>
      <c r="G6" s="89"/>
      <c r="H6" s="89"/>
      <c r="I6" s="89"/>
      <c r="J6" s="89"/>
      <c r="K6" s="89"/>
      <c r="L6" s="90"/>
      <c r="M6" s="32"/>
      <c r="N6" s="13"/>
      <c r="O6" s="14"/>
    </row>
    <row r="7" spans="1:20" ht="15" customHeight="1" x14ac:dyDescent="0.25">
      <c r="A7" s="15"/>
      <c r="B7" s="8"/>
      <c r="C7" s="6"/>
      <c r="D7" s="6"/>
      <c r="E7" s="6"/>
      <c r="F7" s="6"/>
      <c r="G7" s="6"/>
      <c r="H7" s="6"/>
      <c r="I7" s="6"/>
      <c r="J7" s="6"/>
      <c r="K7" s="6"/>
      <c r="L7" s="8"/>
      <c r="M7" s="13"/>
      <c r="N7" s="13"/>
      <c r="O7" s="14"/>
    </row>
    <row r="8" spans="1:20" ht="15" customHeight="1" thickBot="1" x14ac:dyDescent="0.3">
      <c r="A8" s="11"/>
      <c r="B8" s="8"/>
      <c r="C8" s="6"/>
      <c r="D8" s="6"/>
      <c r="E8" s="6"/>
      <c r="F8" s="6"/>
      <c r="G8" s="6"/>
      <c r="H8" s="6"/>
      <c r="I8" s="6"/>
      <c r="J8" s="6"/>
      <c r="K8" s="6"/>
      <c r="L8" s="8"/>
      <c r="M8" s="8"/>
      <c r="N8" s="8"/>
      <c r="O8" s="12"/>
    </row>
    <row r="9" spans="1:20" ht="27" thickBot="1" x14ac:dyDescent="0.3">
      <c r="A9" s="11"/>
      <c r="B9" s="8"/>
      <c r="C9" s="6"/>
      <c r="D9" s="6"/>
      <c r="E9" s="6"/>
      <c r="F9" s="91" t="s">
        <v>41</v>
      </c>
      <c r="G9" s="92"/>
      <c r="H9" s="118" t="s">
        <v>40</v>
      </c>
      <c r="I9" s="119"/>
      <c r="J9" s="50"/>
      <c r="K9" s="51" t="s">
        <v>26</v>
      </c>
      <c r="L9" s="41" t="s">
        <v>5</v>
      </c>
      <c r="M9" s="6"/>
      <c r="N9" s="6"/>
      <c r="O9" s="12"/>
    </row>
    <row r="10" spans="1:20" ht="27" thickBot="1" x14ac:dyDescent="0.3">
      <c r="A10" s="11"/>
      <c r="B10" s="8"/>
      <c r="C10" s="8"/>
      <c r="D10" s="8"/>
      <c r="E10" s="8"/>
      <c r="F10" s="91"/>
      <c r="G10" s="92"/>
      <c r="H10" s="118" t="s">
        <v>39</v>
      </c>
      <c r="I10" s="119"/>
      <c r="J10" s="91"/>
      <c r="K10" s="92"/>
      <c r="L10" s="33" t="s">
        <v>6</v>
      </c>
      <c r="M10" s="6"/>
      <c r="N10" s="6"/>
      <c r="O10" s="12"/>
    </row>
    <row r="11" spans="1:20" x14ac:dyDescent="0.25">
      <c r="A11" s="11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12"/>
    </row>
    <row r="12" spans="1:20" ht="15.75" thickBot="1" x14ac:dyDescent="0.3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/>
      <c r="T12" s="40"/>
    </row>
    <row r="13" spans="1:20" x14ac:dyDescent="0.25">
      <c r="A13" s="1"/>
      <c r="B13" s="1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</row>
    <row r="14" spans="1:20" x14ac:dyDescent="0.25">
      <c r="A14" s="1"/>
      <c r="B14" s="1"/>
      <c r="C14" s="35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</row>
    <row r="15" spans="1:20" x14ac:dyDescent="0.25">
      <c r="A15" s="1"/>
      <c r="B15" s="1"/>
      <c r="C15" s="35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</row>
    <row r="16" spans="1:20" x14ac:dyDescent="0.25">
      <c r="A16" s="1"/>
      <c r="B16" s="1"/>
      <c r="C16" s="35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</row>
    <row r="17" spans="1:15" x14ac:dyDescent="0.25">
      <c r="A17" s="1"/>
      <c r="B17" s="1"/>
      <c r="C17" s="35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5"/>
    </row>
    <row r="18" spans="1:15" x14ac:dyDescent="0.25">
      <c r="A18" s="1"/>
      <c r="B18" s="1"/>
      <c r="C18" s="35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5"/>
    </row>
    <row r="19" spans="1:15" ht="15.75" thickBot="1" x14ac:dyDescent="0.3">
      <c r="A19" s="1"/>
      <c r="B19" s="1"/>
      <c r="C19" s="35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5"/>
    </row>
    <row r="20" spans="1:15" ht="34.5" thickBot="1" x14ac:dyDescent="0.3">
      <c r="A20" s="1"/>
      <c r="B20" s="1"/>
      <c r="C20" s="35" t="b">
        <f t="shared" ref="C20:C37" si="0">K21&gt;16</f>
        <v>0</v>
      </c>
      <c r="D20" s="73" t="s">
        <v>29</v>
      </c>
      <c r="E20" s="74"/>
      <c r="F20" s="75"/>
      <c r="G20" s="63" t="s">
        <v>4</v>
      </c>
      <c r="H20" s="64"/>
      <c r="I20" s="52" t="s">
        <v>3</v>
      </c>
      <c r="J20" s="53" t="s">
        <v>2</v>
      </c>
      <c r="K20" s="54" t="s">
        <v>1</v>
      </c>
      <c r="L20" s="61" t="s">
        <v>0</v>
      </c>
      <c r="M20" s="62"/>
      <c r="N20" s="55" t="s">
        <v>28</v>
      </c>
      <c r="O20" s="35"/>
    </row>
    <row r="21" spans="1:15" ht="50.1" customHeight="1" x14ac:dyDescent="0.25">
      <c r="A21" s="1"/>
      <c r="B21" s="1"/>
      <c r="C21" s="35" t="b">
        <f t="shared" si="0"/>
        <v>0</v>
      </c>
      <c r="D21" s="71" t="str">
        <f>IF(I21=20,"موفقیت آمیز بود",IF(I21&gt;18,"بسیار خوب بود",IF(O21&gt;15,"مطلوب بود",IF(O21&lt;=14,"تلاش بسیاری نیاز است","بسیار بد بود"))))</f>
        <v>بسیار بد بود</v>
      </c>
      <c r="E21" s="72"/>
      <c r="F21" s="72"/>
      <c r="G21" s="65">
        <f>IF(I21=20,20,MAX('کارنامه:آقای 3'!I21))</f>
        <v>20</v>
      </c>
      <c r="H21" s="66"/>
      <c r="I21" s="19">
        <f>ROUNDUP(AVERAGE(J21:K21),0)</f>
        <v>16</v>
      </c>
      <c r="J21" s="46">
        <v>15</v>
      </c>
      <c r="K21" s="46">
        <v>16</v>
      </c>
      <c r="L21" s="97" t="s">
        <v>8</v>
      </c>
      <c r="M21" s="98"/>
      <c r="N21" s="56">
        <v>1</v>
      </c>
      <c r="O21" s="35">
        <f t="shared" ref="O21:O38" si="1">MIN(I21,J21,K21)</f>
        <v>15</v>
      </c>
    </row>
    <row r="22" spans="1:15" ht="50.1" customHeight="1" x14ac:dyDescent="0.25">
      <c r="A22" s="1"/>
      <c r="B22" s="1"/>
      <c r="C22" s="35" t="b">
        <f t="shared" si="0"/>
        <v>0</v>
      </c>
      <c r="D22" s="69" t="str">
        <f t="shared" ref="D22:D38" si="2">IF(I22=20,"موفقیت آمیز بود",IF(I22&gt;18,"بسیار خوب بود",IF(O22&gt;15,"مطلوب بود",IF(O22&lt;=14,"تلاش بسیاری نیاز است","بسیار بد بود"))))</f>
        <v>بسیار بد بود</v>
      </c>
      <c r="E22" s="70"/>
      <c r="F22" s="70"/>
      <c r="G22" s="67">
        <f>IF(I22=20,20,MAX('کارنامه:آقای 3'!I22))</f>
        <v>20</v>
      </c>
      <c r="H22" s="68"/>
      <c r="I22" s="22">
        <f>ROUNDUP(AVERAGE(J22:K22),0)</f>
        <v>16</v>
      </c>
      <c r="J22" s="46">
        <v>15</v>
      </c>
      <c r="K22" s="46">
        <v>16</v>
      </c>
      <c r="L22" s="76" t="s">
        <v>9</v>
      </c>
      <c r="M22" s="77"/>
      <c r="N22" s="57">
        <v>2</v>
      </c>
      <c r="O22" s="35">
        <f t="shared" si="1"/>
        <v>15</v>
      </c>
    </row>
    <row r="23" spans="1:15" ht="50.1" customHeight="1" x14ac:dyDescent="0.25">
      <c r="A23" s="1"/>
      <c r="B23" s="1"/>
      <c r="C23" s="35" t="b">
        <f t="shared" si="0"/>
        <v>0</v>
      </c>
      <c r="D23" s="69" t="str">
        <f t="shared" si="2"/>
        <v>بسیار بد بود</v>
      </c>
      <c r="E23" s="70"/>
      <c r="F23" s="70"/>
      <c r="G23" s="67">
        <f>IF(I23=20,20,MAX('کارنامه:آقای 3'!I23))</f>
        <v>20</v>
      </c>
      <c r="H23" s="68"/>
      <c r="I23" s="22">
        <f t="shared" ref="I23:I38" si="3">ROUNDUP(AVERAGE(J23:K23),0)</f>
        <v>16</v>
      </c>
      <c r="J23" s="46">
        <v>15</v>
      </c>
      <c r="K23" s="46">
        <v>16</v>
      </c>
      <c r="L23" s="76" t="s">
        <v>10</v>
      </c>
      <c r="M23" s="77"/>
      <c r="N23" s="57">
        <v>3</v>
      </c>
      <c r="O23" s="35">
        <f t="shared" si="1"/>
        <v>15</v>
      </c>
    </row>
    <row r="24" spans="1:15" ht="50.1" customHeight="1" x14ac:dyDescent="0.25">
      <c r="A24" s="3" t="b">
        <f t="shared" ref="A24:A41" si="4">I21&gt;15</f>
        <v>1</v>
      </c>
      <c r="B24" s="3" t="b">
        <f t="shared" ref="B24:B41" si="5">J21&gt;14</f>
        <v>1</v>
      </c>
      <c r="C24" s="35" t="b">
        <f t="shared" si="0"/>
        <v>0</v>
      </c>
      <c r="D24" s="69" t="str">
        <f t="shared" si="2"/>
        <v>بسیار بد بود</v>
      </c>
      <c r="E24" s="70"/>
      <c r="F24" s="70"/>
      <c r="G24" s="67">
        <f>IF(I24=20,20,MAX('کارنامه:آقای 3'!I24))</f>
        <v>20</v>
      </c>
      <c r="H24" s="68"/>
      <c r="I24" s="22">
        <f t="shared" si="3"/>
        <v>16</v>
      </c>
      <c r="J24" s="46">
        <v>15</v>
      </c>
      <c r="K24" s="46">
        <v>16</v>
      </c>
      <c r="L24" s="76" t="s">
        <v>11</v>
      </c>
      <c r="M24" s="77"/>
      <c r="N24" s="57">
        <v>4</v>
      </c>
      <c r="O24" s="35">
        <f t="shared" si="1"/>
        <v>15</v>
      </c>
    </row>
    <row r="25" spans="1:15" ht="50.1" customHeight="1" x14ac:dyDescent="0.25">
      <c r="A25" s="3" t="b">
        <f t="shared" si="4"/>
        <v>1</v>
      </c>
      <c r="B25" s="3" t="b">
        <f t="shared" si="5"/>
        <v>1</v>
      </c>
      <c r="C25" s="35" t="b">
        <f t="shared" si="0"/>
        <v>0</v>
      </c>
      <c r="D25" s="69" t="str">
        <f t="shared" si="2"/>
        <v>بسیار بد بود</v>
      </c>
      <c r="E25" s="70"/>
      <c r="F25" s="70"/>
      <c r="G25" s="67">
        <f>IF(I25=20,20,MAX('کارنامه:آقای 3'!I25))</f>
        <v>20</v>
      </c>
      <c r="H25" s="68"/>
      <c r="I25" s="22">
        <f t="shared" si="3"/>
        <v>16</v>
      </c>
      <c r="J25" s="46">
        <v>15</v>
      </c>
      <c r="K25" s="46">
        <v>16</v>
      </c>
      <c r="L25" s="76" t="s">
        <v>12</v>
      </c>
      <c r="M25" s="77"/>
      <c r="N25" s="57">
        <v>5</v>
      </c>
      <c r="O25" s="35">
        <f t="shared" si="1"/>
        <v>15</v>
      </c>
    </row>
    <row r="26" spans="1:15" ht="50.1" customHeight="1" x14ac:dyDescent="0.25">
      <c r="A26" s="3" t="b">
        <f t="shared" si="4"/>
        <v>1</v>
      </c>
      <c r="B26" s="3" t="b">
        <f t="shared" si="5"/>
        <v>1</v>
      </c>
      <c r="C26" s="35" t="b">
        <f t="shared" si="0"/>
        <v>0</v>
      </c>
      <c r="D26" s="69" t="str">
        <f t="shared" si="2"/>
        <v>بسیار بد بود</v>
      </c>
      <c r="E26" s="70"/>
      <c r="F26" s="70"/>
      <c r="G26" s="67">
        <f>IF(I26=20,20,MAX('کارنامه:آقای 3'!I26))</f>
        <v>20</v>
      </c>
      <c r="H26" s="68"/>
      <c r="I26" s="22">
        <f t="shared" si="3"/>
        <v>16</v>
      </c>
      <c r="J26" s="46">
        <v>15</v>
      </c>
      <c r="K26" s="46">
        <v>16</v>
      </c>
      <c r="L26" s="76" t="s">
        <v>13</v>
      </c>
      <c r="M26" s="77"/>
      <c r="N26" s="57">
        <v>6</v>
      </c>
      <c r="O26" s="35">
        <f t="shared" si="1"/>
        <v>15</v>
      </c>
    </row>
    <row r="27" spans="1:15" ht="50.1" customHeight="1" x14ac:dyDescent="0.25">
      <c r="A27" s="3" t="b">
        <f t="shared" si="4"/>
        <v>1</v>
      </c>
      <c r="B27" s="3" t="b">
        <f t="shared" si="5"/>
        <v>1</v>
      </c>
      <c r="C27" s="35" t="b">
        <f t="shared" si="0"/>
        <v>0</v>
      </c>
      <c r="D27" s="69" t="str">
        <f t="shared" si="2"/>
        <v>بسیار بد بود</v>
      </c>
      <c r="E27" s="70"/>
      <c r="F27" s="70"/>
      <c r="G27" s="67">
        <f>IF(I27=20,20,MAX('کارنامه:آقای 3'!I27))</f>
        <v>20</v>
      </c>
      <c r="H27" s="68"/>
      <c r="I27" s="22">
        <f t="shared" si="3"/>
        <v>16</v>
      </c>
      <c r="J27" s="46">
        <v>15</v>
      </c>
      <c r="K27" s="46">
        <v>16</v>
      </c>
      <c r="L27" s="76" t="s">
        <v>14</v>
      </c>
      <c r="M27" s="77"/>
      <c r="N27" s="57">
        <v>7</v>
      </c>
      <c r="O27" s="35">
        <f t="shared" si="1"/>
        <v>15</v>
      </c>
    </row>
    <row r="28" spans="1:15" ht="50.1" customHeight="1" x14ac:dyDescent="0.25">
      <c r="A28" s="3" t="b">
        <f t="shared" si="4"/>
        <v>1</v>
      </c>
      <c r="B28" s="3" t="b">
        <f t="shared" si="5"/>
        <v>1</v>
      </c>
      <c r="C28" s="35" t="b">
        <f t="shared" si="0"/>
        <v>0</v>
      </c>
      <c r="D28" s="69" t="str">
        <f t="shared" si="2"/>
        <v>بسیار بد بود</v>
      </c>
      <c r="E28" s="70"/>
      <c r="F28" s="70"/>
      <c r="G28" s="67">
        <f>IF(I28=20,20,MAX('کارنامه:آقای 3'!I28))</f>
        <v>20</v>
      </c>
      <c r="H28" s="68"/>
      <c r="I28" s="22">
        <f t="shared" si="3"/>
        <v>16</v>
      </c>
      <c r="J28" s="46">
        <v>15</v>
      </c>
      <c r="K28" s="46">
        <v>16</v>
      </c>
      <c r="L28" s="76" t="s">
        <v>15</v>
      </c>
      <c r="M28" s="77"/>
      <c r="N28" s="57">
        <v>8</v>
      </c>
      <c r="O28" s="35">
        <f t="shared" si="1"/>
        <v>15</v>
      </c>
    </row>
    <row r="29" spans="1:15" ht="50.1" customHeight="1" x14ac:dyDescent="0.25">
      <c r="A29" s="3" t="b">
        <f t="shared" si="4"/>
        <v>1</v>
      </c>
      <c r="B29" s="3" t="b">
        <f t="shared" si="5"/>
        <v>1</v>
      </c>
      <c r="C29" s="35" t="b">
        <f t="shared" si="0"/>
        <v>0</v>
      </c>
      <c r="D29" s="69" t="str">
        <f t="shared" si="2"/>
        <v>بسیار بد بود</v>
      </c>
      <c r="E29" s="70"/>
      <c r="F29" s="70"/>
      <c r="G29" s="67">
        <f>IF(I29=20,20,MAX('کارنامه:آقای 3'!I29))</f>
        <v>20</v>
      </c>
      <c r="H29" s="68"/>
      <c r="I29" s="22">
        <f t="shared" si="3"/>
        <v>16</v>
      </c>
      <c r="J29" s="46">
        <v>15</v>
      </c>
      <c r="K29" s="46">
        <v>16</v>
      </c>
      <c r="L29" s="76" t="s">
        <v>16</v>
      </c>
      <c r="M29" s="77"/>
      <c r="N29" s="57">
        <v>9</v>
      </c>
      <c r="O29" s="35">
        <f t="shared" si="1"/>
        <v>15</v>
      </c>
    </row>
    <row r="30" spans="1:15" ht="50.1" customHeight="1" x14ac:dyDescent="0.25">
      <c r="A30" s="3" t="b">
        <f t="shared" si="4"/>
        <v>1</v>
      </c>
      <c r="B30" s="3" t="b">
        <f t="shared" si="5"/>
        <v>1</v>
      </c>
      <c r="C30" s="35" t="b">
        <f t="shared" si="0"/>
        <v>0</v>
      </c>
      <c r="D30" s="69" t="str">
        <f t="shared" si="2"/>
        <v>بسیار بد بود</v>
      </c>
      <c r="E30" s="70"/>
      <c r="F30" s="70"/>
      <c r="G30" s="67">
        <f>IF(I30=20,20,MAX('کارنامه:آقای 3'!I30))</f>
        <v>20</v>
      </c>
      <c r="H30" s="68"/>
      <c r="I30" s="22">
        <f t="shared" si="3"/>
        <v>16</v>
      </c>
      <c r="J30" s="46">
        <v>15</v>
      </c>
      <c r="K30" s="46">
        <v>16</v>
      </c>
      <c r="L30" s="76" t="s">
        <v>17</v>
      </c>
      <c r="M30" s="77"/>
      <c r="N30" s="57">
        <v>10</v>
      </c>
      <c r="O30" s="35">
        <f t="shared" si="1"/>
        <v>15</v>
      </c>
    </row>
    <row r="31" spans="1:15" ht="50.1" customHeight="1" x14ac:dyDescent="0.25">
      <c r="A31" s="3" t="b">
        <f t="shared" si="4"/>
        <v>1</v>
      </c>
      <c r="B31" s="3" t="b">
        <f t="shared" si="5"/>
        <v>1</v>
      </c>
      <c r="C31" s="35" t="b">
        <f t="shared" si="0"/>
        <v>0</v>
      </c>
      <c r="D31" s="69" t="str">
        <f t="shared" si="2"/>
        <v>بسیار بد بود</v>
      </c>
      <c r="E31" s="70"/>
      <c r="F31" s="70"/>
      <c r="G31" s="67">
        <f>IF(I31=20,20,MAX('کارنامه:آقای 3'!I31))</f>
        <v>20</v>
      </c>
      <c r="H31" s="68"/>
      <c r="I31" s="22">
        <f t="shared" si="3"/>
        <v>16</v>
      </c>
      <c r="J31" s="46">
        <v>15</v>
      </c>
      <c r="K31" s="46">
        <v>16</v>
      </c>
      <c r="L31" s="76" t="s">
        <v>18</v>
      </c>
      <c r="M31" s="77"/>
      <c r="N31" s="57">
        <v>11</v>
      </c>
      <c r="O31" s="35">
        <f t="shared" si="1"/>
        <v>15</v>
      </c>
    </row>
    <row r="32" spans="1:15" ht="50.1" customHeight="1" x14ac:dyDescent="0.25">
      <c r="A32" s="3" t="b">
        <f t="shared" si="4"/>
        <v>1</v>
      </c>
      <c r="B32" s="3" t="b">
        <f t="shared" si="5"/>
        <v>1</v>
      </c>
      <c r="C32" s="35" t="b">
        <f t="shared" si="0"/>
        <v>0</v>
      </c>
      <c r="D32" s="69" t="str">
        <f t="shared" si="2"/>
        <v>بسیار بد بود</v>
      </c>
      <c r="E32" s="70"/>
      <c r="F32" s="70"/>
      <c r="G32" s="67">
        <f>IF(I32=20,20,MAX('کارنامه:آقای 3'!I32))</f>
        <v>20</v>
      </c>
      <c r="H32" s="68"/>
      <c r="I32" s="22">
        <f t="shared" si="3"/>
        <v>16</v>
      </c>
      <c r="J32" s="46">
        <v>15</v>
      </c>
      <c r="K32" s="46">
        <v>16</v>
      </c>
      <c r="L32" s="76" t="s">
        <v>19</v>
      </c>
      <c r="M32" s="77"/>
      <c r="N32" s="57">
        <v>12</v>
      </c>
      <c r="O32" s="35">
        <f t="shared" si="1"/>
        <v>15</v>
      </c>
    </row>
    <row r="33" spans="1:17" ht="50.1" customHeight="1" x14ac:dyDescent="0.25">
      <c r="A33" s="3" t="b">
        <f t="shared" si="4"/>
        <v>1</v>
      </c>
      <c r="B33" s="3" t="b">
        <f t="shared" si="5"/>
        <v>1</v>
      </c>
      <c r="C33" s="35" t="b">
        <f t="shared" si="0"/>
        <v>0</v>
      </c>
      <c r="D33" s="69" t="str">
        <f t="shared" si="2"/>
        <v>بسیار بد بود</v>
      </c>
      <c r="E33" s="70"/>
      <c r="F33" s="70"/>
      <c r="G33" s="67">
        <f>IF(I33=20,20,MAX('کارنامه:آقای 3'!I33))</f>
        <v>20</v>
      </c>
      <c r="H33" s="68"/>
      <c r="I33" s="22">
        <f t="shared" si="3"/>
        <v>16</v>
      </c>
      <c r="J33" s="46">
        <v>15</v>
      </c>
      <c r="K33" s="46">
        <v>16</v>
      </c>
      <c r="L33" s="76" t="s">
        <v>20</v>
      </c>
      <c r="M33" s="77"/>
      <c r="N33" s="57">
        <v>13</v>
      </c>
      <c r="O33" s="35">
        <f t="shared" si="1"/>
        <v>15</v>
      </c>
    </row>
    <row r="34" spans="1:17" ht="50.1" customHeight="1" x14ac:dyDescent="0.25">
      <c r="A34" s="3" t="b">
        <f t="shared" si="4"/>
        <v>1</v>
      </c>
      <c r="B34" s="3" t="b">
        <f t="shared" si="5"/>
        <v>1</v>
      </c>
      <c r="C34" s="35" t="b">
        <f t="shared" si="0"/>
        <v>0</v>
      </c>
      <c r="D34" s="69" t="str">
        <f t="shared" si="2"/>
        <v>بسیار بد بود</v>
      </c>
      <c r="E34" s="70"/>
      <c r="F34" s="70"/>
      <c r="G34" s="67">
        <f>IF(I34=20,20,MAX('کارنامه:آقای 3'!I34))</f>
        <v>20</v>
      </c>
      <c r="H34" s="68"/>
      <c r="I34" s="22">
        <f t="shared" si="3"/>
        <v>16</v>
      </c>
      <c r="J34" s="46">
        <v>15</v>
      </c>
      <c r="K34" s="46">
        <v>16</v>
      </c>
      <c r="L34" s="76" t="s">
        <v>21</v>
      </c>
      <c r="M34" s="77"/>
      <c r="N34" s="57">
        <v>14</v>
      </c>
      <c r="O34" s="35">
        <f t="shared" si="1"/>
        <v>15</v>
      </c>
    </row>
    <row r="35" spans="1:17" ht="50.1" customHeight="1" x14ac:dyDescent="0.25">
      <c r="A35" s="3" t="b">
        <f t="shared" si="4"/>
        <v>1</v>
      </c>
      <c r="B35" s="3" t="b">
        <f t="shared" si="5"/>
        <v>1</v>
      </c>
      <c r="C35" s="35" t="b">
        <f t="shared" si="0"/>
        <v>0</v>
      </c>
      <c r="D35" s="69" t="str">
        <f t="shared" si="2"/>
        <v>بسیار بد بود</v>
      </c>
      <c r="E35" s="70"/>
      <c r="F35" s="70"/>
      <c r="G35" s="67">
        <f>IF(I35=20,20,MAX('کارنامه:آقای 3'!I35))</f>
        <v>20</v>
      </c>
      <c r="H35" s="68"/>
      <c r="I35" s="22">
        <f t="shared" si="3"/>
        <v>16</v>
      </c>
      <c r="J35" s="46">
        <v>15</v>
      </c>
      <c r="K35" s="46">
        <v>16</v>
      </c>
      <c r="L35" s="76" t="s">
        <v>22</v>
      </c>
      <c r="M35" s="77"/>
      <c r="N35" s="57">
        <v>15</v>
      </c>
      <c r="O35" s="35">
        <f t="shared" si="1"/>
        <v>15</v>
      </c>
      <c r="Q35" s="1"/>
    </row>
    <row r="36" spans="1:17" ht="50.1" customHeight="1" x14ac:dyDescent="0.25">
      <c r="A36" s="3" t="b">
        <f t="shared" si="4"/>
        <v>1</v>
      </c>
      <c r="B36" s="3" t="b">
        <f t="shared" si="5"/>
        <v>1</v>
      </c>
      <c r="C36" s="35" t="b">
        <f t="shared" si="0"/>
        <v>0</v>
      </c>
      <c r="D36" s="69" t="str">
        <f t="shared" si="2"/>
        <v>بسیار بد بود</v>
      </c>
      <c r="E36" s="70"/>
      <c r="F36" s="70"/>
      <c r="G36" s="67">
        <f>IF(I36=20,20,MAX('کارنامه:آقای 3'!I36))</f>
        <v>20</v>
      </c>
      <c r="H36" s="68"/>
      <c r="I36" s="22">
        <f t="shared" si="3"/>
        <v>16</v>
      </c>
      <c r="J36" s="46">
        <v>15</v>
      </c>
      <c r="K36" s="46">
        <v>16</v>
      </c>
      <c r="L36" s="76" t="s">
        <v>25</v>
      </c>
      <c r="M36" s="77"/>
      <c r="N36" s="57">
        <v>16</v>
      </c>
      <c r="O36" s="35">
        <f t="shared" si="1"/>
        <v>15</v>
      </c>
    </row>
    <row r="37" spans="1:17" ht="50.1" customHeight="1" x14ac:dyDescent="0.25">
      <c r="A37" s="3" t="b">
        <f t="shared" si="4"/>
        <v>1</v>
      </c>
      <c r="B37" s="3" t="b">
        <f t="shared" si="5"/>
        <v>1</v>
      </c>
      <c r="C37" s="35" t="b">
        <f t="shared" si="0"/>
        <v>0</v>
      </c>
      <c r="D37" s="69" t="str">
        <f t="shared" si="2"/>
        <v>بسیار بد بود</v>
      </c>
      <c r="E37" s="70"/>
      <c r="F37" s="70"/>
      <c r="G37" s="67">
        <f>IF(I37=20,20,MAX('کارنامه:آقای 3'!I37))</f>
        <v>20</v>
      </c>
      <c r="H37" s="68"/>
      <c r="I37" s="22">
        <f t="shared" si="3"/>
        <v>16</v>
      </c>
      <c r="J37" s="46">
        <v>15</v>
      </c>
      <c r="K37" s="46">
        <v>16</v>
      </c>
      <c r="L37" s="76" t="s">
        <v>23</v>
      </c>
      <c r="M37" s="77"/>
      <c r="N37" s="57">
        <v>17</v>
      </c>
      <c r="O37" s="35">
        <f t="shared" si="1"/>
        <v>15</v>
      </c>
    </row>
    <row r="38" spans="1:17" ht="50.1" customHeight="1" thickBot="1" x14ac:dyDescent="0.3">
      <c r="A38" s="3" t="b">
        <f t="shared" si="4"/>
        <v>1</v>
      </c>
      <c r="B38" s="3" t="b">
        <f t="shared" si="5"/>
        <v>1</v>
      </c>
      <c r="C38" s="35"/>
      <c r="D38" s="69" t="str">
        <f t="shared" si="2"/>
        <v>بسیار بد بود</v>
      </c>
      <c r="E38" s="70"/>
      <c r="F38" s="70"/>
      <c r="G38" s="99">
        <f>IF(I38=20,20,MAX('کارنامه:آقای 3'!I38))</f>
        <v>20</v>
      </c>
      <c r="H38" s="100"/>
      <c r="I38" s="25">
        <f t="shared" si="3"/>
        <v>16</v>
      </c>
      <c r="J38" s="46">
        <v>15</v>
      </c>
      <c r="K38" s="46">
        <v>16</v>
      </c>
      <c r="L38" s="101" t="s">
        <v>24</v>
      </c>
      <c r="M38" s="102"/>
      <c r="N38" s="58">
        <v>18</v>
      </c>
      <c r="O38" s="35">
        <f t="shared" si="1"/>
        <v>15</v>
      </c>
    </row>
    <row r="39" spans="1:17" ht="50.1" customHeight="1" thickBot="1" x14ac:dyDescent="0.3">
      <c r="A39" s="3" t="b">
        <f t="shared" si="4"/>
        <v>1</v>
      </c>
      <c r="B39" s="3" t="b">
        <f t="shared" si="5"/>
        <v>1</v>
      </c>
      <c r="C39" s="35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5"/>
    </row>
    <row r="40" spans="1:17" ht="50.1" customHeight="1" thickTop="1" thickBot="1" x14ac:dyDescent="0.3">
      <c r="A40" s="3" t="b">
        <f t="shared" si="4"/>
        <v>1</v>
      </c>
      <c r="B40" s="3" t="b">
        <f t="shared" si="5"/>
        <v>1</v>
      </c>
      <c r="C40" s="35"/>
      <c r="D40" s="34"/>
      <c r="E40" s="34"/>
      <c r="F40" s="34"/>
      <c r="G40" s="93">
        <f>AVERAGE(I21:I38)</f>
        <v>16</v>
      </c>
      <c r="H40" s="94"/>
      <c r="I40" s="94"/>
      <c r="J40" s="95" t="s">
        <v>32</v>
      </c>
      <c r="K40" s="96"/>
      <c r="L40" s="34"/>
      <c r="M40" s="34"/>
      <c r="N40" s="34"/>
      <c r="O40" s="35"/>
    </row>
    <row r="41" spans="1:17" ht="50.1" customHeight="1" thickTop="1" thickBot="1" x14ac:dyDescent="0.3">
      <c r="A41" s="3" t="b">
        <f t="shared" si="4"/>
        <v>1</v>
      </c>
      <c r="B41" s="3" t="b">
        <f t="shared" si="5"/>
        <v>1</v>
      </c>
      <c r="C41" s="35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5"/>
    </row>
    <row r="42" spans="1:17" ht="50.1" customHeight="1" thickBot="1" x14ac:dyDescent="0.3">
      <c r="A42" s="1"/>
      <c r="B42" s="1"/>
      <c r="C42" s="35"/>
      <c r="D42" s="34"/>
      <c r="E42" s="34"/>
      <c r="F42" s="108">
        <f>MAX('کارنامه:آقای 3'!G40)</f>
        <v>20</v>
      </c>
      <c r="G42" s="106" t="s">
        <v>35</v>
      </c>
      <c r="H42" s="106"/>
      <c r="I42" s="107"/>
      <c r="J42" s="108">
        <f>MIN('کارنامه:آقای 3'!G40)</f>
        <v>12</v>
      </c>
      <c r="K42" s="106" t="s">
        <v>34</v>
      </c>
      <c r="L42" s="107"/>
      <c r="M42" s="34"/>
      <c r="N42" s="34"/>
      <c r="O42" s="34"/>
    </row>
    <row r="43" spans="1:17" ht="15.75" customHeight="1" x14ac:dyDescent="0.25">
      <c r="A43" s="1"/>
      <c r="B43" s="1"/>
      <c r="C43" s="35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</row>
    <row r="44" spans="1:17" ht="15.75" thickBot="1" x14ac:dyDescent="0.3">
      <c r="A44" s="1"/>
      <c r="B44" s="1"/>
      <c r="C44" s="35"/>
      <c r="D44" s="34"/>
      <c r="E44" s="34"/>
      <c r="F44" s="34"/>
      <c r="G44" s="34"/>
      <c r="H44" s="34"/>
      <c r="I44" s="34"/>
      <c r="J44" s="34"/>
      <c r="K44" s="34"/>
      <c r="L44" s="34"/>
      <c r="M44" s="34"/>
      <c r="N44" s="34"/>
      <c r="O44" s="34"/>
    </row>
    <row r="45" spans="1:17" ht="37.5" x14ac:dyDescent="0.25">
      <c r="A45" s="1"/>
      <c r="B45" s="1"/>
      <c r="C45" s="34"/>
      <c r="D45" s="115" t="s">
        <v>36</v>
      </c>
      <c r="E45" s="116"/>
      <c r="F45" s="116"/>
      <c r="G45" s="117"/>
      <c r="H45" s="115" t="s">
        <v>38</v>
      </c>
      <c r="I45" s="116"/>
      <c r="J45" s="116"/>
      <c r="K45" s="117"/>
      <c r="L45" s="115" t="s">
        <v>37</v>
      </c>
      <c r="M45" s="116"/>
      <c r="N45" s="117"/>
      <c r="O45" s="34"/>
    </row>
    <row r="46" spans="1:17" x14ac:dyDescent="0.25">
      <c r="A46" s="1"/>
      <c r="B46" s="1"/>
      <c r="C46" s="34"/>
      <c r="D46" s="112"/>
      <c r="E46" s="113"/>
      <c r="F46" s="113"/>
      <c r="G46" s="114"/>
      <c r="H46" s="112"/>
      <c r="I46" s="113"/>
      <c r="J46" s="113"/>
      <c r="K46" s="114"/>
      <c r="L46" s="112"/>
      <c r="M46" s="113"/>
      <c r="N46" s="114"/>
      <c r="O46" s="34"/>
    </row>
    <row r="47" spans="1:17" x14ac:dyDescent="0.25">
      <c r="A47" s="1"/>
      <c r="B47" s="1"/>
      <c r="C47" s="34"/>
      <c r="D47" s="112"/>
      <c r="E47" s="113"/>
      <c r="F47" s="113"/>
      <c r="G47" s="114"/>
      <c r="H47" s="112"/>
      <c r="I47" s="113"/>
      <c r="J47" s="113"/>
      <c r="K47" s="114"/>
      <c r="L47" s="112"/>
      <c r="M47" s="113"/>
      <c r="N47" s="114"/>
      <c r="O47" s="34"/>
    </row>
    <row r="48" spans="1:17" ht="47.25" customHeight="1" x14ac:dyDescent="0.25">
      <c r="A48" s="1"/>
      <c r="B48" s="1"/>
      <c r="C48" s="34"/>
      <c r="D48" s="112"/>
      <c r="E48" s="113"/>
      <c r="F48" s="113"/>
      <c r="G48" s="114"/>
      <c r="H48" s="112"/>
      <c r="I48" s="113"/>
      <c r="J48" s="113"/>
      <c r="K48" s="114"/>
      <c r="L48" s="112"/>
      <c r="M48" s="113"/>
      <c r="N48" s="114"/>
      <c r="O48" s="34"/>
    </row>
    <row r="49" spans="1:15" ht="9" hidden="1" customHeight="1" x14ac:dyDescent="0.25">
      <c r="A49" s="1"/>
      <c r="B49" s="1"/>
      <c r="C49" s="34"/>
      <c r="D49" s="112"/>
      <c r="E49" s="113"/>
      <c r="F49" s="113"/>
      <c r="G49" s="114"/>
      <c r="H49" s="112"/>
      <c r="I49" s="113"/>
      <c r="J49" s="113"/>
      <c r="K49" s="114"/>
      <c r="L49" s="112"/>
      <c r="M49" s="113"/>
      <c r="N49" s="114"/>
      <c r="O49" s="34"/>
    </row>
    <row r="50" spans="1:15" hidden="1" x14ac:dyDescent="0.25">
      <c r="A50" s="1"/>
      <c r="B50" s="1"/>
      <c r="C50" s="34"/>
      <c r="D50" s="112"/>
      <c r="E50" s="113"/>
      <c r="F50" s="113"/>
      <c r="G50" s="114"/>
      <c r="H50" s="112"/>
      <c r="I50" s="113"/>
      <c r="J50" s="113"/>
      <c r="K50" s="114"/>
      <c r="L50" s="112"/>
      <c r="M50" s="113"/>
      <c r="N50" s="114"/>
      <c r="O50" s="34"/>
    </row>
    <row r="51" spans="1:15" hidden="1" x14ac:dyDescent="0.25">
      <c r="A51" s="1"/>
      <c r="B51" s="1"/>
      <c r="C51" s="34"/>
      <c r="D51" s="112"/>
      <c r="E51" s="113"/>
      <c r="F51" s="113"/>
      <c r="G51" s="114"/>
      <c r="H51" s="112"/>
      <c r="I51" s="113"/>
      <c r="J51" s="113"/>
      <c r="K51" s="114"/>
      <c r="L51" s="112"/>
      <c r="M51" s="113"/>
      <c r="N51" s="114"/>
      <c r="O51" s="34"/>
    </row>
    <row r="52" spans="1:15" ht="0.75" hidden="1" customHeight="1" x14ac:dyDescent="0.25">
      <c r="A52" s="1"/>
      <c r="B52" s="1"/>
      <c r="C52" s="34"/>
      <c r="D52" s="112"/>
      <c r="E52" s="113"/>
      <c r="F52" s="113"/>
      <c r="G52" s="114"/>
      <c r="H52" s="112"/>
      <c r="I52" s="113"/>
      <c r="J52" s="113"/>
      <c r="K52" s="114"/>
      <c r="L52" s="112"/>
      <c r="M52" s="113"/>
      <c r="N52" s="114"/>
      <c r="O52" s="34"/>
    </row>
    <row r="53" spans="1:15" hidden="1" x14ac:dyDescent="0.25">
      <c r="A53" s="1"/>
      <c r="B53" s="1"/>
      <c r="C53" s="34"/>
      <c r="D53" s="112"/>
      <c r="E53" s="113"/>
      <c r="F53" s="113"/>
      <c r="G53" s="114"/>
      <c r="H53" s="112"/>
      <c r="I53" s="113"/>
      <c r="J53" s="113"/>
      <c r="K53" s="114"/>
      <c r="L53" s="112"/>
      <c r="M53" s="113"/>
      <c r="N53" s="114"/>
      <c r="O53" s="34"/>
    </row>
    <row r="54" spans="1:15" x14ac:dyDescent="0.25">
      <c r="A54" s="1"/>
      <c r="B54" s="1"/>
      <c r="C54" s="34"/>
      <c r="D54" s="112"/>
      <c r="E54" s="113"/>
      <c r="F54" s="113"/>
      <c r="G54" s="114"/>
      <c r="H54" s="112"/>
      <c r="I54" s="113"/>
      <c r="J54" s="113"/>
      <c r="K54" s="114"/>
      <c r="L54" s="112"/>
      <c r="M54" s="113"/>
      <c r="N54" s="114"/>
      <c r="O54" s="34"/>
    </row>
    <row r="55" spans="1:15" ht="15.75" thickBot="1" x14ac:dyDescent="0.3">
      <c r="A55" s="1"/>
      <c r="B55" s="1"/>
      <c r="C55" s="34"/>
      <c r="D55" s="109"/>
      <c r="E55" s="110"/>
      <c r="F55" s="110"/>
      <c r="G55" s="111"/>
      <c r="H55" s="109"/>
      <c r="I55" s="110"/>
      <c r="J55" s="110"/>
      <c r="K55" s="111"/>
      <c r="L55" s="109"/>
      <c r="M55" s="110"/>
      <c r="N55" s="111"/>
      <c r="O55" s="34"/>
    </row>
    <row r="56" spans="1:15" x14ac:dyDescent="0.25">
      <c r="A56" s="1"/>
      <c r="B56" s="1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</row>
    <row r="57" spans="1:15" x14ac:dyDescent="0.25">
      <c r="A57" s="1"/>
      <c r="B57" s="1"/>
      <c r="C57" s="1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1"/>
    </row>
    <row r="58" spans="1:15" x14ac:dyDescent="0.25">
      <c r="A58" s="1"/>
      <c r="B58" s="1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</row>
    <row r="59" spans="1:15" x14ac:dyDescent="0.25">
      <c r="A59" s="1"/>
      <c r="B59" s="1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</row>
    <row r="60" spans="1:15" x14ac:dyDescent="0.25">
      <c r="A60" s="1"/>
      <c r="B60" s="1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</row>
    <row r="61" spans="1:15" x14ac:dyDescent="0.25">
      <c r="A61" s="1"/>
      <c r="B61" s="1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</row>
    <row r="62" spans="1:15" x14ac:dyDescent="0.25">
      <c r="A62" s="1"/>
      <c r="B62" s="1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</row>
    <row r="63" spans="1:15" x14ac:dyDescent="0.25">
      <c r="A63" s="1"/>
      <c r="B63" s="1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</row>
    <row r="64" spans="1:15" x14ac:dyDescent="0.25">
      <c r="A64" s="1"/>
      <c r="B64" s="1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</row>
    <row r="65" spans="1:15" x14ac:dyDescent="0.25">
      <c r="A65" s="1"/>
      <c r="B65" s="1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</row>
    <row r="66" spans="1:15" x14ac:dyDescent="0.25">
      <c r="A66" s="1"/>
      <c r="B66" s="1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</row>
    <row r="67" spans="1:15" x14ac:dyDescent="0.25"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</row>
  </sheetData>
  <mergeCells count="75">
    <mergeCell ref="D46:G55"/>
    <mergeCell ref="H46:K55"/>
    <mergeCell ref="L46:N55"/>
    <mergeCell ref="G42:I42"/>
    <mergeCell ref="K42:L42"/>
    <mergeCell ref="D45:G45"/>
    <mergeCell ref="H45:K45"/>
    <mergeCell ref="L45:N45"/>
    <mergeCell ref="G40:I40"/>
    <mergeCell ref="J40:K40"/>
    <mergeCell ref="D37:F37"/>
    <mergeCell ref="G37:H37"/>
    <mergeCell ref="L37:M37"/>
    <mergeCell ref="D38:F38"/>
    <mergeCell ref="G38:H38"/>
    <mergeCell ref="L38:M38"/>
    <mergeCell ref="D35:F35"/>
    <mergeCell ref="G35:H35"/>
    <mergeCell ref="L35:M35"/>
    <mergeCell ref="D36:F36"/>
    <mergeCell ref="G36:H36"/>
    <mergeCell ref="L36:M36"/>
    <mergeCell ref="D33:F33"/>
    <mergeCell ref="G33:H33"/>
    <mergeCell ref="L33:M33"/>
    <mergeCell ref="D34:F34"/>
    <mergeCell ref="G34:H34"/>
    <mergeCell ref="L34:M34"/>
    <mergeCell ref="D31:F31"/>
    <mergeCell ref="G31:H31"/>
    <mergeCell ref="L31:M31"/>
    <mergeCell ref="D32:F32"/>
    <mergeCell ref="G32:H32"/>
    <mergeCell ref="L32:M32"/>
    <mergeCell ref="D29:F29"/>
    <mergeCell ref="G29:H29"/>
    <mergeCell ref="L29:M29"/>
    <mergeCell ref="D30:F30"/>
    <mergeCell ref="G30:H30"/>
    <mergeCell ref="L30:M30"/>
    <mergeCell ref="D27:F27"/>
    <mergeCell ref="G27:H27"/>
    <mergeCell ref="L27:M27"/>
    <mergeCell ref="D28:F28"/>
    <mergeCell ref="G28:H28"/>
    <mergeCell ref="L28:M28"/>
    <mergeCell ref="D25:F25"/>
    <mergeCell ref="G25:H25"/>
    <mergeCell ref="L25:M25"/>
    <mergeCell ref="D26:F26"/>
    <mergeCell ref="G26:H26"/>
    <mergeCell ref="L26:M26"/>
    <mergeCell ref="D23:F23"/>
    <mergeCell ref="G23:H23"/>
    <mergeCell ref="L23:M23"/>
    <mergeCell ref="D24:F24"/>
    <mergeCell ref="G24:H24"/>
    <mergeCell ref="L24:M24"/>
    <mergeCell ref="D21:F21"/>
    <mergeCell ref="G21:H21"/>
    <mergeCell ref="L21:M21"/>
    <mergeCell ref="D22:F22"/>
    <mergeCell ref="G22:H22"/>
    <mergeCell ref="L22:M22"/>
    <mergeCell ref="E3:E4"/>
    <mergeCell ref="F3:L4"/>
    <mergeCell ref="F5:L6"/>
    <mergeCell ref="J10:K10"/>
    <mergeCell ref="D20:F20"/>
    <mergeCell ref="G20:H20"/>
    <mergeCell ref="L20:M20"/>
    <mergeCell ref="F9:G9"/>
    <mergeCell ref="H9:I9"/>
    <mergeCell ref="F10:G10"/>
    <mergeCell ref="H10:I10"/>
  </mergeCells>
  <conditionalFormatting sqref="D21:D38">
    <cfRule type="cellIs" dxfId="21" priority="11" operator="equal">
      <formula>"موفقیت آمیز بود"</formula>
    </cfRule>
  </conditionalFormatting>
  <conditionalFormatting sqref="D21:D38">
    <cfRule type="cellIs" dxfId="20" priority="10" operator="equal">
      <formula>"بسیار خوب است"</formula>
    </cfRule>
  </conditionalFormatting>
  <conditionalFormatting sqref="D21:D38">
    <cfRule type="cellIs" dxfId="19" priority="6" operator="equal">
      <formula>"تلاش بسیاری نیاز است"</formula>
    </cfRule>
    <cfRule type="cellIs" dxfId="18" priority="7" operator="equal">
      <formula>"بسیار بد بود"</formula>
    </cfRule>
    <cfRule type="cellIs" dxfId="17" priority="8" operator="equal">
      <formula>"مطلوب بود"</formula>
    </cfRule>
    <cfRule type="cellIs" dxfId="16" priority="9" operator="equal">
      <formula>"بسیار خوب بود"</formula>
    </cfRule>
  </conditionalFormatting>
  <conditionalFormatting sqref="D21:F38">
    <cfRule type="cellIs" dxfId="15" priority="1" operator="equal">
      <formula>"تلاش بسیاری نیاز است"</formula>
    </cfRule>
    <cfRule type="cellIs" dxfId="14" priority="2" operator="equal">
      <formula>"بسیار بد بود"</formula>
    </cfRule>
    <cfRule type="cellIs" dxfId="13" priority="3" operator="equal">
      <formula>"مطلوب بود"</formula>
    </cfRule>
    <cfRule type="cellIs" dxfId="12" priority="4" operator="equal">
      <formula>"موفقیت آمیز بود"</formula>
    </cfRule>
    <cfRule type="cellIs" dxfId="11" priority="5" operator="equal">
      <formula>"بسیار خوب بود"</formula>
    </cfRule>
  </conditionalFormatting>
  <pageMargins left="0.7" right="0.7" top="0.75" bottom="0.75" header="0.3" footer="0.3"/>
  <pageSetup paperSize="9" scale="45" orientation="portrait" verticalDpi="0" r:id="rId1"/>
  <rowBreaks count="1" manualBreakCount="1">
    <brk id="57" max="14" man="1"/>
  </rowBreaks>
  <colBreaks count="1" manualBreakCount="1">
    <brk id="15" max="66" man="1"/>
  </col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242C8-7A28-468B-8524-6C09FDB24180}">
  <dimension ref="A1"/>
  <sheetViews>
    <sheetView view="pageBreakPreview" zoomScale="30" zoomScaleNormal="60" zoomScaleSheetLayoutView="30" workbookViewId="0">
      <selection activeCell="J80" sqref="J80"/>
    </sheetView>
  </sheetViews>
  <sheetFormatPr defaultRowHeight="15" x14ac:dyDescent="0.25"/>
  <cols>
    <col min="1" max="16384" width="9.140625" style="42"/>
  </cols>
  <sheetData/>
  <pageMargins left="0.7" right="0.7" top="0.75" bottom="0.75" header="0.3" footer="0.3"/>
  <pageSetup paperSize="9" scale="36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کارنامه</vt:lpstr>
      <vt:lpstr>آقای 1</vt:lpstr>
      <vt:lpstr>آقای 3</vt:lpstr>
      <vt:lpstr>آقای 2</vt:lpstr>
      <vt:lpstr>چارت</vt:lpstr>
      <vt:lpstr>'آقای 1'!Print_Area</vt:lpstr>
      <vt:lpstr>'آقای 2'!Print_Area</vt:lpstr>
      <vt:lpstr>'آقای 3'!Print_Area</vt:lpstr>
      <vt:lpstr>چارت!Print_Area</vt:lpstr>
      <vt:lpstr>کارنامه!Print_Area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mmma</dc:creator>
  <cp:lastModifiedBy>mmma</cp:lastModifiedBy>
  <cp:lastPrinted>2020-03-12T11:15:00Z</cp:lastPrinted>
  <dcterms:created xsi:type="dcterms:W3CDTF">2020-03-09T04:34:03Z</dcterms:created>
  <dcterms:modified xsi:type="dcterms:W3CDTF">2020-03-19T13:47:18Z</dcterms:modified>
</cp:coreProperties>
</file>